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D:\Asad\Projects\Template22\50 Templates Redsign\"/>
    </mc:Choice>
  </mc:AlternateContent>
  <xr:revisionPtr revIDLastSave="0" documentId="13_ncr:1_{84391AB8-FCE8-44BB-AF1E-BE9EF7376B91}" xr6:coauthVersionLast="47" xr6:coauthVersionMax="47" xr10:uidLastSave="{00000000-0000-0000-0000-000000000000}"/>
  <bookViews>
    <workbookView xWindow="-120" yWindow="-120" windowWidth="20730" windowHeight="11160" xr2:uid="{E087B3CE-4EFC-433C-A4BD-645AB9A4F4BE}"/>
  </bookViews>
  <sheets>
    <sheet name="Kanban Board" sheetId="1" r:id="rId1"/>
    <sheet name="Settings" sheetId="2" r:id="rId2"/>
  </sheets>
  <definedNames>
    <definedName name="Completed">'Kanban Board'!$P$11:$P$204</definedName>
    <definedName name="In_Progress">'Kanban Board'!$N$11:$N$204</definedName>
    <definedName name="Incoming">'Kanban Board'!$J$11:$J$204</definedName>
    <definedName name="On_Hold">'Kanban Board'!$R$11:$R$204</definedName>
    <definedName name="To_Do">'Kanban Board'!$L$11:$L$204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" i="2" l="1"/>
  <c r="J7" i="2"/>
  <c r="J8" i="2"/>
  <c r="J9" i="2"/>
  <c r="J10" i="2"/>
  <c r="I6" i="2"/>
  <c r="I7" i="2"/>
  <c r="I8" i="2"/>
  <c r="I9" i="2"/>
  <c r="I10" i="2"/>
  <c r="H6" i="2"/>
  <c r="H7" i="2"/>
  <c r="H8" i="2"/>
  <c r="H9" i="2"/>
  <c r="H10" i="2"/>
  <c r="J4" i="2"/>
  <c r="I4" i="2"/>
  <c r="H4" i="2"/>
  <c r="G6" i="2"/>
  <c r="J9" i="1" s="1"/>
  <c r="G7" i="2"/>
  <c r="L9" i="1" s="1"/>
  <c r="G8" i="2"/>
  <c r="N9" i="1" s="1"/>
  <c r="G9" i="2"/>
  <c r="P9" i="1" s="1"/>
  <c r="G10" i="2"/>
  <c r="R9" i="1" s="1"/>
  <c r="B25" i="1"/>
  <c r="C25" i="1"/>
  <c r="B24" i="1" l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B12" i="1"/>
  <c r="B13" i="1"/>
  <c r="B14" i="1"/>
  <c r="B15" i="1"/>
  <c r="B16" i="1"/>
  <c r="B17" i="1"/>
  <c r="B18" i="1"/>
  <c r="B19" i="1"/>
  <c r="B20" i="1"/>
  <c r="B21" i="1"/>
  <c r="B22" i="1"/>
  <c r="B23" i="1"/>
  <c r="B11" i="1"/>
  <c r="C8" i="1" l="1"/>
  <c r="J23" i="1"/>
  <c r="P23" i="1"/>
  <c r="R40" i="1"/>
  <c r="J74" i="1"/>
  <c r="P54" i="1"/>
  <c r="R88" i="1"/>
  <c r="L54" i="1"/>
  <c r="L77" i="1"/>
  <c r="N89" i="1"/>
  <c r="R54" i="1"/>
  <c r="N73" i="1"/>
  <c r="L84" i="1"/>
  <c r="R90" i="1"/>
  <c r="N36" i="1"/>
  <c r="P48" i="1"/>
  <c r="J25" i="1"/>
  <c r="N79" i="1"/>
  <c r="L34" i="1"/>
  <c r="J40" i="1"/>
  <c r="L73" i="1"/>
  <c r="N44" i="1"/>
  <c r="R50" i="1"/>
  <c r="N62" i="1"/>
  <c r="P95" i="1"/>
  <c r="R35" i="1"/>
  <c r="N46" i="1"/>
  <c r="P79" i="1"/>
  <c r="L25" i="1"/>
  <c r="J38" i="1"/>
  <c r="R81" i="1"/>
  <c r="R51" i="1"/>
  <c r="L29" i="1"/>
  <c r="J71" i="1"/>
  <c r="N54" i="1"/>
  <c r="J57" i="1"/>
  <c r="J84" i="1"/>
  <c r="N49" i="1"/>
  <c r="R73" i="1"/>
  <c r="P52" i="1"/>
  <c r="L55" i="1"/>
  <c r="N88" i="1"/>
  <c r="L103" i="1"/>
  <c r="L39" i="1"/>
  <c r="J43" i="1"/>
  <c r="P59" i="1"/>
  <c r="N99" i="1"/>
  <c r="N74" i="1"/>
  <c r="R94" i="1"/>
  <c r="R24" i="1"/>
  <c r="P98" i="1"/>
  <c r="N38" i="1"/>
  <c r="P38" i="1"/>
  <c r="N63" i="1"/>
  <c r="R93" i="1"/>
  <c r="P26" i="1"/>
  <c r="P96" i="1"/>
  <c r="N51" i="1"/>
  <c r="P90" i="1"/>
  <c r="N75" i="1"/>
  <c r="R29" i="1"/>
  <c r="J87" i="1"/>
  <c r="R89" i="1"/>
  <c r="N45" i="1"/>
  <c r="R21" i="1"/>
  <c r="R18" i="1"/>
  <c r="R15" i="1"/>
  <c r="P20" i="1"/>
  <c r="P18" i="1"/>
  <c r="P21" i="1"/>
  <c r="N18" i="1"/>
  <c r="L12" i="1"/>
  <c r="L21" i="1"/>
  <c r="L19" i="1"/>
  <c r="J12" i="1"/>
  <c r="J16" i="1"/>
  <c r="J19" i="1"/>
  <c r="R42" i="1"/>
  <c r="R22" i="1"/>
  <c r="P22" i="1"/>
  <c r="L14" i="1"/>
  <c r="J14" i="1"/>
  <c r="N23" i="1"/>
  <c r="R23" i="1"/>
  <c r="R95" i="1"/>
  <c r="L61" i="1"/>
  <c r="R56" i="1"/>
  <c r="J76" i="1"/>
  <c r="N41" i="1"/>
  <c r="J35" i="1"/>
  <c r="P76" i="1"/>
  <c r="J42" i="1"/>
  <c r="R102" i="1"/>
  <c r="R53" i="1"/>
  <c r="P55" i="1"/>
  <c r="N26" i="1"/>
  <c r="J46" i="1"/>
  <c r="L40" i="1"/>
  <c r="R32" i="1"/>
  <c r="N95" i="1"/>
  <c r="J95" i="1"/>
  <c r="N60" i="1"/>
  <c r="R57" i="1"/>
  <c r="N83" i="1"/>
  <c r="P49" i="1"/>
  <c r="R82" i="1"/>
  <c r="P102" i="1"/>
  <c r="N101" i="1"/>
  <c r="R66" i="1"/>
  <c r="P62" i="1"/>
  <c r="R37" i="1"/>
  <c r="P73" i="1"/>
  <c r="P39" i="1"/>
  <c r="R25" i="1"/>
  <c r="P42" i="1"/>
  <c r="R83" i="1"/>
  <c r="L32" i="1"/>
  <c r="L71" i="1"/>
  <c r="N104" i="1"/>
  <c r="L33" i="1"/>
  <c r="J82" i="1"/>
  <c r="N42" i="1"/>
  <c r="R62" i="1"/>
  <c r="N90" i="1"/>
  <c r="L94" i="1"/>
  <c r="J98" i="1"/>
  <c r="R46" i="1"/>
  <c r="R69" i="1"/>
  <c r="P61" i="1"/>
  <c r="L69" i="1"/>
  <c r="J28" i="1"/>
  <c r="L36" i="1"/>
  <c r="L74" i="1"/>
  <c r="P25" i="1"/>
  <c r="J33" i="1"/>
  <c r="L31" i="1"/>
  <c r="P46" i="1"/>
  <c r="P64" i="1"/>
  <c r="L35" i="1"/>
  <c r="N86" i="1"/>
  <c r="N34" i="1"/>
  <c r="N59" i="1"/>
  <c r="J55" i="1"/>
  <c r="L68" i="1"/>
  <c r="R34" i="1"/>
  <c r="R13" i="1"/>
  <c r="R20" i="1"/>
  <c r="R17" i="1"/>
  <c r="P14" i="1"/>
  <c r="P19" i="1"/>
  <c r="P11" i="1"/>
  <c r="N19" i="1"/>
  <c r="L17" i="1"/>
  <c r="L15" i="1"/>
  <c r="L13" i="1"/>
  <c r="J22" i="1"/>
  <c r="J18" i="1"/>
  <c r="J21" i="1"/>
  <c r="L79" i="1"/>
  <c r="P44" i="1"/>
  <c r="P51" i="1"/>
  <c r="P28" i="1"/>
  <c r="N82" i="1"/>
  <c r="N70" i="1"/>
  <c r="P34" i="1"/>
  <c r="N77" i="1"/>
  <c r="N78" i="1"/>
  <c r="L96" i="1"/>
  <c r="R100" i="1"/>
  <c r="L43" i="1"/>
  <c r="L50" i="1"/>
  <c r="P72" i="1"/>
  <c r="L49" i="1"/>
  <c r="N93" i="1"/>
  <c r="R28" i="1"/>
  <c r="R87" i="1"/>
  <c r="L53" i="1"/>
  <c r="P93" i="1"/>
  <c r="J52" i="1"/>
  <c r="N72" i="1"/>
  <c r="L48" i="1"/>
  <c r="N65" i="1"/>
  <c r="N103" i="1"/>
  <c r="J101" i="1"/>
  <c r="R30" i="1"/>
  <c r="N52" i="1"/>
  <c r="R27" i="1"/>
  <c r="P57" i="1"/>
  <c r="R16" i="1"/>
  <c r="P16" i="1"/>
  <c r="N15" i="1"/>
  <c r="L16" i="1"/>
  <c r="J13" i="1"/>
  <c r="N20" i="1"/>
  <c r="J92" i="1"/>
  <c r="N57" i="1"/>
  <c r="R41" i="1"/>
  <c r="J90" i="1"/>
  <c r="P37" i="1"/>
  <c r="R70" i="1"/>
  <c r="R72" i="1"/>
  <c r="L38" i="1"/>
  <c r="L95" i="1"/>
  <c r="N24" i="1"/>
  <c r="L99" i="1"/>
  <c r="L81" i="1"/>
  <c r="P82" i="1"/>
  <c r="L60" i="1"/>
  <c r="L51" i="1"/>
  <c r="J53" i="1"/>
  <c r="L91" i="1"/>
  <c r="P56" i="1"/>
  <c r="J45" i="1"/>
  <c r="J56" i="1"/>
  <c r="P30" i="1"/>
  <c r="J79" i="1"/>
  <c r="R85" i="1"/>
  <c r="P97" i="1"/>
  <c r="J63" i="1"/>
  <c r="P32" i="1"/>
  <c r="L98" i="1"/>
  <c r="J49" i="1"/>
  <c r="P87" i="1"/>
  <c r="R44" i="1"/>
  <c r="J64" i="1"/>
  <c r="P35" i="1"/>
  <c r="J31" i="1"/>
  <c r="J77" i="1"/>
  <c r="P100" i="1"/>
  <c r="J66" i="1"/>
  <c r="L37" i="1"/>
  <c r="L88" i="1"/>
  <c r="R71" i="1"/>
  <c r="L78" i="1"/>
  <c r="P77" i="1"/>
  <c r="P68" i="1"/>
  <c r="L85" i="1"/>
  <c r="J27" i="1"/>
  <c r="J100" i="1"/>
  <c r="R103" i="1"/>
  <c r="L30" i="1"/>
  <c r="L52" i="1"/>
  <c r="J85" i="1"/>
  <c r="P103" i="1"/>
  <c r="N47" i="1"/>
  <c r="J48" i="1"/>
  <c r="J65" i="1"/>
  <c r="R97" i="1"/>
  <c r="J94" i="1"/>
  <c r="N27" i="1"/>
  <c r="P80" i="1"/>
  <c r="R77" i="1"/>
  <c r="N102" i="1"/>
  <c r="N84" i="1"/>
  <c r="N39" i="1"/>
  <c r="R14" i="1"/>
  <c r="R12" i="1"/>
  <c r="R11" i="1"/>
  <c r="P12" i="1"/>
  <c r="P15" i="1"/>
  <c r="P17" i="1"/>
  <c r="N14" i="1"/>
  <c r="N22" i="1"/>
  <c r="L22" i="1"/>
  <c r="L20" i="1"/>
  <c r="L18" i="1"/>
  <c r="J15" i="1"/>
  <c r="J17" i="1"/>
  <c r="N13" i="1"/>
  <c r="J93" i="1"/>
  <c r="P92" i="1"/>
  <c r="J60" i="1"/>
  <c r="L93" i="1"/>
  <c r="J30" i="1"/>
  <c r="J34" i="1"/>
  <c r="P29" i="1"/>
  <c r="P41" i="1"/>
  <c r="R43" i="1"/>
  <c r="N85" i="1"/>
  <c r="L66" i="1"/>
  <c r="R84" i="1"/>
  <c r="P70" i="1"/>
  <c r="L100" i="1"/>
  <c r="R58" i="1"/>
  <c r="J29" i="1"/>
  <c r="L24" i="1"/>
  <c r="P86" i="1"/>
  <c r="J59" i="1"/>
  <c r="R39" i="1"/>
  <c r="R55" i="1"/>
  <c r="L87" i="1"/>
  <c r="J89" i="1"/>
  <c r="R76" i="1"/>
  <c r="L65" i="1"/>
  <c r="R74" i="1"/>
  <c r="L67" i="1"/>
  <c r="J37" i="1"/>
  <c r="J41" i="1"/>
  <c r="L72" i="1"/>
  <c r="R19" i="1"/>
  <c r="P13" i="1"/>
  <c r="N11" i="1"/>
  <c r="J20" i="1"/>
  <c r="L23" i="1"/>
  <c r="L44" i="1"/>
  <c r="J61" i="1"/>
  <c r="R78" i="1"/>
  <c r="L97" i="1"/>
  <c r="P74" i="1"/>
  <c r="J69" i="1"/>
  <c r="L27" i="1"/>
  <c r="L41" i="1"/>
  <c r="R33" i="1"/>
  <c r="R91" i="1"/>
  <c r="P81" i="1"/>
  <c r="N69" i="1"/>
  <c r="L28" i="1"/>
  <c r="R67" i="1"/>
  <c r="L90" i="1"/>
  <c r="R38" i="1"/>
  <c r="J51" i="1"/>
  <c r="P83" i="1"/>
  <c r="R47" i="1"/>
  <c r="L70" i="1"/>
  <c r="N16" i="1"/>
  <c r="L46" i="1"/>
  <c r="R48" i="1"/>
  <c r="J75" i="1"/>
  <c r="R36" i="1"/>
  <c r="J78" i="1"/>
  <c r="N28" i="1"/>
  <c r="J102" i="1"/>
  <c r="N37" i="1"/>
  <c r="R59" i="1"/>
  <c r="J88" i="1"/>
  <c r="P66" i="1"/>
  <c r="P65" i="1"/>
  <c r="J39" i="1"/>
  <c r="P78" i="1"/>
  <c r="R99" i="1"/>
  <c r="P69" i="1"/>
  <c r="L47" i="1"/>
  <c r="R79" i="1"/>
  <c r="J58" i="1"/>
  <c r="N66" i="1"/>
  <c r="L82" i="1"/>
  <c r="N64" i="1"/>
  <c r="J83" i="1"/>
  <c r="N81" i="1"/>
  <c r="L101" i="1"/>
  <c r="J91" i="1"/>
  <c r="L62" i="1"/>
  <c r="N87" i="1"/>
  <c r="N32" i="1"/>
  <c r="J81" i="1"/>
  <c r="P63" i="1"/>
  <c r="N92" i="1"/>
  <c r="N76" i="1"/>
  <c r="L75" i="1"/>
  <c r="J70" i="1"/>
  <c r="R52" i="1"/>
  <c r="P71" i="1"/>
  <c r="R92" i="1"/>
  <c r="L58" i="1"/>
  <c r="J99" i="1"/>
  <c r="L102" i="1"/>
  <c r="J67" i="1"/>
  <c r="L45" i="1"/>
  <c r="P53" i="1"/>
  <c r="L11" i="1"/>
  <c r="N97" i="1"/>
  <c r="P75" i="1"/>
  <c r="N58" i="1"/>
  <c r="L42" i="1"/>
  <c r="N43" i="1"/>
  <c r="J103" i="1"/>
  <c r="N94" i="1"/>
  <c r="P88" i="1"/>
  <c r="L57" i="1"/>
  <c r="L64" i="1"/>
  <c r="P47" i="1"/>
  <c r="J73" i="1"/>
  <c r="N91" i="1"/>
  <c r="R45" i="1"/>
  <c r="N31" i="1"/>
  <c r="R31" i="1"/>
  <c r="N98" i="1"/>
  <c r="L63" i="1"/>
  <c r="N48" i="1"/>
  <c r="J11" i="1"/>
  <c r="P27" i="1"/>
  <c r="R96" i="1"/>
  <c r="R61" i="1"/>
  <c r="P50" i="1"/>
  <c r="P40" i="1"/>
  <c r="L89" i="1"/>
  <c r="P24" i="1"/>
  <c r="J36" i="1"/>
  <c r="P60" i="1"/>
  <c r="R86" i="1"/>
  <c r="P36" i="1"/>
  <c r="P91" i="1"/>
  <c r="P33" i="1"/>
  <c r="J24" i="1"/>
  <c r="N55" i="1"/>
  <c r="J26" i="1"/>
  <c r="J80" i="1"/>
  <c r="R63" i="1"/>
  <c r="L86" i="1"/>
  <c r="R64" i="1"/>
  <c r="P84" i="1"/>
  <c r="J50" i="1"/>
  <c r="P45" i="1"/>
  <c r="N68" i="1"/>
  <c r="P94" i="1"/>
  <c r="N61" i="1"/>
  <c r="R68" i="1"/>
  <c r="R75" i="1"/>
  <c r="N29" i="1"/>
  <c r="J32" i="1"/>
  <c r="L26" i="1"/>
  <c r="J104" i="1"/>
  <c r="P89" i="1"/>
  <c r="J97" i="1"/>
  <c r="R65" i="1"/>
  <c r="N67" i="1"/>
  <c r="P85" i="1"/>
  <c r="N50" i="1"/>
  <c r="N25" i="1"/>
  <c r="R104" i="1"/>
  <c r="P43" i="1"/>
  <c r="R80" i="1"/>
  <c r="N40" i="1"/>
  <c r="R49" i="1"/>
  <c r="L56" i="1"/>
  <c r="N30" i="1"/>
  <c r="L92" i="1"/>
  <c r="P31" i="1"/>
  <c r="J72" i="1"/>
  <c r="N53" i="1"/>
  <c r="J47" i="1"/>
  <c r="R98" i="1"/>
  <c r="N100" i="1"/>
  <c r="P58" i="1"/>
  <c r="L104" i="1"/>
  <c r="R101" i="1"/>
  <c r="N80" i="1"/>
  <c r="J44" i="1"/>
  <c r="L80" i="1"/>
  <c r="P99" i="1"/>
  <c r="N17" i="1"/>
  <c r="J68" i="1"/>
  <c r="N33" i="1"/>
  <c r="J96" i="1"/>
  <c r="N35" i="1"/>
  <c r="L59" i="1"/>
  <c r="J86" i="1"/>
  <c r="R26" i="1"/>
  <c r="J62" i="1"/>
  <c r="P67" i="1"/>
  <c r="P101" i="1"/>
  <c r="N21" i="1"/>
  <c r="N56" i="1"/>
  <c r="L83" i="1"/>
  <c r="L76" i="1"/>
  <c r="J54" i="1"/>
  <c r="P104" i="1"/>
  <c r="N71" i="1"/>
  <c r="R60" i="1"/>
  <c r="N96" i="1"/>
  <c r="N12" i="1"/>
</calcChain>
</file>

<file path=xl/sharedStrings.xml><?xml version="1.0" encoding="utf-8"?>
<sst xmlns="http://schemas.openxmlformats.org/spreadsheetml/2006/main" count="95" uniqueCount="54">
  <si>
    <t>Task</t>
  </si>
  <si>
    <t>Due Date</t>
  </si>
  <si>
    <t>Status</t>
  </si>
  <si>
    <t>Incoming</t>
  </si>
  <si>
    <t>To Do</t>
  </si>
  <si>
    <t>In Progress</t>
  </si>
  <si>
    <t>Completed</t>
  </si>
  <si>
    <t>On Hold</t>
  </si>
  <si>
    <t>Task text</t>
  </si>
  <si>
    <t>Task 1</t>
  </si>
  <si>
    <t>Task 2</t>
  </si>
  <si>
    <t>Task 3</t>
  </si>
  <si>
    <t>No</t>
  </si>
  <si>
    <t>Task 4</t>
  </si>
  <si>
    <t>Task 5</t>
  </si>
  <si>
    <t>Task 6</t>
  </si>
  <si>
    <t>Task 7</t>
  </si>
  <si>
    <t>Task 8</t>
  </si>
  <si>
    <t>Task 9</t>
  </si>
  <si>
    <t>Task 10</t>
  </si>
  <si>
    <t>Task 11</t>
  </si>
  <si>
    <t>Task 12</t>
  </si>
  <si>
    <t>Concat</t>
  </si>
  <si>
    <t>Task 13</t>
  </si>
  <si>
    <t>Task 14</t>
  </si>
  <si>
    <t>Count</t>
  </si>
  <si>
    <t>Assigned To</t>
  </si>
  <si>
    <t>Petter</t>
  </si>
  <si>
    <t>Smith</t>
  </si>
  <si>
    <t>Joy</t>
  </si>
  <si>
    <t>Clark</t>
  </si>
  <si>
    <t>Steve</t>
  </si>
  <si>
    <t>James</t>
  </si>
  <si>
    <t>Josephine</t>
  </si>
  <si>
    <t>Adi</t>
  </si>
  <si>
    <t>Joye</t>
  </si>
  <si>
    <t>Dewi</t>
  </si>
  <si>
    <t>Cleya</t>
  </si>
  <si>
    <t>Smantha</t>
  </si>
  <si>
    <t>Jenifer</t>
  </si>
  <si>
    <t>Susane</t>
  </si>
  <si>
    <t>Lara</t>
  </si>
  <si>
    <t>Priority</t>
  </si>
  <si>
    <t>Low</t>
  </si>
  <si>
    <t>Medium</t>
  </si>
  <si>
    <t>High</t>
  </si>
  <si>
    <t>KANBAN BOARD</t>
  </si>
  <si>
    <t>Project</t>
  </si>
  <si>
    <t>Date</t>
  </si>
  <si>
    <t>Prepare by</t>
  </si>
  <si>
    <t>Project Name</t>
  </si>
  <si>
    <t>Type new Task in the last available row, Formats will be appeared automatically and remove this text.</t>
  </si>
  <si>
    <t>Update the below table as per requirement.</t>
  </si>
  <si>
    <t>Do not put any value in RED columns, it's all formulas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</si>
</sst>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@* \:\ \ "/>
  </numFmts>
  <fonts count="6" x14ac:knownFonts="1">
    <font>
      <sz val="11"/>
      <color theme="1"/>
      <name val="Segoe UI"/>
      <family val="2"/>
    </font>
    <font>
      <b/>
      <sz val="11"/>
      <color theme="0"/>
      <name val="Segoe UI"/>
      <family val="2"/>
    </font>
    <font>
      <b/>
      <sz val="11"/>
      <color theme="1"/>
      <name val="Segoe UI"/>
      <family val="2"/>
    </font>
    <font>
      <sz val="11"/>
      <color theme="0"/>
      <name val="Segoe UI"/>
      <family val="2"/>
    </font>
    <font>
      <b/>
      <sz val="16"/>
      <color theme="0"/>
      <name val="Segoe UI"/>
      <family val="2"/>
    </font>
    <font>
      <b/>
      <sz val="16"/>
      <color theme="1"/>
      <name val="Segoe UI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/>
      <right/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23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3" fillId="3" borderId="0" xfId="0" applyFont="1" applyFill="1"/>
    <xf numFmtId="0" fontId="3" fillId="2" borderId="1" xfId="0" applyFont="1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14" fontId="0" fillId="0" borderId="0" xfId="0" applyNumberFormat="1" applyBorder="1" applyAlignment="1">
      <alignment horizontal="center"/>
    </xf>
    <xf numFmtId="0" fontId="2" fillId="0" borderId="0" xfId="0" applyFont="1"/>
    <xf numFmtId="164" fontId="0" fillId="0" borderId="0" xfId="0" applyNumberFormat="1"/>
    <xf numFmtId="0" fontId="5" fillId="0" borderId="0" xfId="0" applyFont="1"/>
    <xf numFmtId="0" fontId="4" fillId="4" borderId="2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center"/>
    </xf>
    <xf numFmtId="0" fontId="4" fillId="7" borderId="2" xfId="0" applyFont="1" applyFill="1" applyBorder="1" applyAlignment="1">
      <alignment horizontal="center"/>
    </xf>
    <xf numFmtId="0" fontId="4" fillId="8" borderId="2" xfId="0" applyFont="1" applyFill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7" borderId="0" xfId="0" applyFont="1" applyFill="1" applyAlignment="1">
      <alignment horizontal="center"/>
    </xf>
    <xf numFmtId="0" fontId="1" fillId="8" borderId="0" xfId="0" applyFont="1" applyFill="1" applyAlignment="1">
      <alignment horizontal="center"/>
    </xf>
    <xf numFmtId="0" fontId="0" fillId="0" borderId="0" xfId="0" quotePrefix="1" applyAlignment="1">
      <alignment horizontal="left"/>
    </xf>
    <xf numFmtId="0" fontId="0" fillId="3" borderId="0" xfId="0" applyFill="1"/>
  </cellXfs>
  <cellStyles count="1">
    <cellStyle name="Normal" xfId="0" builtinId="0"/>
  </cellStyles>
  <dxfs count="29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rgb="FFFFD85D"/>
        </patternFill>
      </fill>
    </dxf>
    <dxf>
      <fill>
        <patternFill>
          <bgColor theme="9" tint="0.59996337778862885"/>
        </patternFill>
      </fill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rgb="FFFFD85D"/>
        </patternFill>
      </fill>
    </dxf>
    <dxf>
      <fill>
        <patternFill>
          <bgColor theme="9" tint="0.59996337778862885"/>
        </patternFill>
      </fill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rgb="FFFFD85D"/>
        </patternFill>
      </fill>
    </dxf>
    <dxf>
      <fill>
        <patternFill>
          <bgColor theme="9" tint="0.59996337778862885"/>
        </patternFill>
      </fill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rgb="FFFFD85D"/>
        </patternFill>
      </fill>
    </dxf>
    <dxf>
      <fill>
        <patternFill>
          <bgColor theme="9" tint="0.59996337778862885"/>
        </patternFill>
      </fill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>
          <bgColor rgb="FFFFD85D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m/d/yyyy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Segoe UI"/>
        <family val="2"/>
        <scheme val="none"/>
      </font>
      <fill>
        <patternFill patternType="solid">
          <fgColor indexed="64"/>
          <bgColor theme="4" tint="-0.249977111117893"/>
        </patternFill>
      </fill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</dxfs>
  <tableStyles count="0" defaultTableStyle="TableStyleMedium2" defaultPivotStyle="PivotStyleLight16"/>
  <colors>
    <mruColors>
      <color rgb="FFFFD85B"/>
      <color rgb="FFFFD8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Settings!$H$4</c:f>
          <c:strCache>
            <c:ptCount val="1"/>
            <c:pt idx="0">
              <c:v>Priority Low</c:v>
            </c:pt>
          </c:strCache>
        </c:strRef>
      </c:tx>
      <c:overlay val="0"/>
      <c:spPr>
        <a:solidFill>
          <a:schemeClr val="accent6">
            <a:lumMod val="40000"/>
            <a:lumOff val="6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4690258888093534"/>
          <c:y val="0.25230471358418349"/>
          <c:w val="0.58365296667462019"/>
          <c:h val="0.6584269734719112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Settings!$H$5</c:f>
              <c:strCache>
                <c:ptCount val="1"/>
                <c:pt idx="0">
                  <c:v>Low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BB1-491A-A8CC-68B2CF6954F8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>
                  <a:lumMod val="50000"/>
                  <a:lumOff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EBB1-491A-A8CC-68B2CF6954F8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BB1-491A-A8CC-68B2CF6954F8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EBB1-491A-A8CC-68B2CF6954F8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BB1-491A-A8CC-68B2CF6954F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Settings!$F$6:$F$10</c:f>
              <c:strCache>
                <c:ptCount val="5"/>
                <c:pt idx="0">
                  <c:v>Incoming</c:v>
                </c:pt>
                <c:pt idx="1">
                  <c:v>To Do</c:v>
                </c:pt>
                <c:pt idx="2">
                  <c:v>In Progress</c:v>
                </c:pt>
                <c:pt idx="3">
                  <c:v>Completed</c:v>
                </c:pt>
                <c:pt idx="4">
                  <c:v>On Hold</c:v>
                </c:pt>
              </c:strCache>
            </c:strRef>
          </c:cat>
          <c:val>
            <c:numRef>
              <c:f>Settings!$H$6:$H$10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B1-491A-A8CC-68B2CF6954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47020880"/>
        <c:axId val="447021360"/>
      </c:barChart>
      <c:catAx>
        <c:axId val="4470208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7021360"/>
        <c:crosses val="autoZero"/>
        <c:auto val="1"/>
        <c:lblAlgn val="ctr"/>
        <c:lblOffset val="100"/>
        <c:noMultiLvlLbl val="0"/>
      </c:catAx>
      <c:valAx>
        <c:axId val="44702136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47020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Settings!$I$4</c:f>
          <c:strCache>
            <c:ptCount val="1"/>
            <c:pt idx="0">
              <c:v>Priority Medium</c:v>
            </c:pt>
          </c:strCache>
        </c:strRef>
      </c:tx>
      <c:overlay val="0"/>
      <c:spPr>
        <a:solidFill>
          <a:srgbClr val="FFD85B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4690258888093534"/>
          <c:y val="0.25276422764227646"/>
          <c:w val="0.58365296667462019"/>
          <c:h val="0.657804878048780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Settings!$I$5</c:f>
              <c:strCache>
                <c:ptCount val="1"/>
                <c:pt idx="0">
                  <c:v>Medium</c:v>
                </c:pt>
              </c:strCache>
            </c:strRef>
          </c:tx>
          <c:spPr>
            <a:solidFill>
              <a:srgbClr val="FFD85B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4E6-4628-AD4A-08F2EE433EA5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>
                  <a:lumMod val="50000"/>
                  <a:lumOff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A4E6-4628-AD4A-08F2EE433EA5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4E6-4628-AD4A-08F2EE433EA5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A4E6-4628-AD4A-08F2EE433EA5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4E6-4628-AD4A-08F2EE433EA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Settings!$F$6:$F$10</c:f>
              <c:strCache>
                <c:ptCount val="5"/>
                <c:pt idx="0">
                  <c:v>Incoming</c:v>
                </c:pt>
                <c:pt idx="1">
                  <c:v>To Do</c:v>
                </c:pt>
                <c:pt idx="2">
                  <c:v>In Progress</c:v>
                </c:pt>
                <c:pt idx="3">
                  <c:v>Completed</c:v>
                </c:pt>
                <c:pt idx="4">
                  <c:v>On Hold</c:v>
                </c:pt>
              </c:strCache>
            </c:strRef>
          </c:cat>
          <c:val>
            <c:numRef>
              <c:f>Settings!$I$6:$I$10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E6-4628-AD4A-08F2EE433E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47020880"/>
        <c:axId val="447021360"/>
      </c:barChart>
      <c:catAx>
        <c:axId val="4470208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7021360"/>
        <c:crosses val="autoZero"/>
        <c:auto val="1"/>
        <c:lblAlgn val="ctr"/>
        <c:lblOffset val="100"/>
        <c:noMultiLvlLbl val="0"/>
      </c:catAx>
      <c:valAx>
        <c:axId val="44702136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47020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Settings!$J$4</c:f>
          <c:strCache>
            <c:ptCount val="1"/>
            <c:pt idx="0">
              <c:v>Priority High</c:v>
            </c:pt>
          </c:strCache>
        </c:strRef>
      </c:tx>
      <c:overlay val="0"/>
      <c:spPr>
        <a:solidFill>
          <a:schemeClr val="accent2">
            <a:lumMod val="60000"/>
            <a:lumOff val="4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4690258888093534"/>
          <c:y val="0.25276422764227646"/>
          <c:w val="0.58365296667462019"/>
          <c:h val="0.657804878048780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Settings!$J$5</c:f>
              <c:strCache>
                <c:ptCount val="1"/>
                <c:pt idx="0">
                  <c:v>High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F52-4D5C-BA8D-5F10BF4F482A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>
                  <a:lumMod val="50000"/>
                  <a:lumOff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FF52-4D5C-BA8D-5F10BF4F482A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F52-4D5C-BA8D-5F10BF4F482A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FF52-4D5C-BA8D-5F10BF4F482A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F52-4D5C-BA8D-5F10BF4F482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Settings!$F$6:$F$10</c:f>
              <c:strCache>
                <c:ptCount val="5"/>
                <c:pt idx="0">
                  <c:v>Incoming</c:v>
                </c:pt>
                <c:pt idx="1">
                  <c:v>To Do</c:v>
                </c:pt>
                <c:pt idx="2">
                  <c:v>In Progress</c:v>
                </c:pt>
                <c:pt idx="3">
                  <c:v>Completed</c:v>
                </c:pt>
                <c:pt idx="4">
                  <c:v>On Hold</c:v>
                </c:pt>
              </c:strCache>
            </c:strRef>
          </c:cat>
          <c:val>
            <c:numRef>
              <c:f>Settings!$J$6:$J$10</c:f>
              <c:numCache>
                <c:formatCode>General</c:formatCode>
                <c:ptCount val="5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52-4D5C-BA8D-5F10BF4F48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47020880"/>
        <c:axId val="447021360"/>
      </c:barChart>
      <c:catAx>
        <c:axId val="4470208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7021360"/>
        <c:crosses val="autoZero"/>
        <c:auto val="1"/>
        <c:lblAlgn val="ctr"/>
        <c:lblOffset val="100"/>
        <c:noMultiLvlLbl val="0"/>
      </c:catAx>
      <c:valAx>
        <c:axId val="44702136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47020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38099</xdr:colOff>
      <xdr:row>3</xdr:row>
      <xdr:rowOff>38100</xdr:rowOff>
    </xdr:from>
    <xdr:to>
      <xdr:col>3</xdr:col>
      <xdr:colOff>1038224</xdr:colOff>
      <xdr:row>7</xdr:row>
      <xdr:rowOff>200025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8CA91CA-6943-AD7B-4527-E16DFFDEA0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899" y="666750"/>
          <a:ext cx="1000125" cy="1000125"/>
        </a:xfrm>
        <a:prstGeom prst="rect">
          <a:avLst/>
        </a:prstGeom>
      </xdr:spPr>
    </xdr:pic>
    <xdr:clientData/>
  </xdr:twoCellAnchor>
  <xdr:twoCellAnchor>
    <xdr:from>
      <xdr:col>9</xdr:col>
      <xdr:colOff>0</xdr:colOff>
      <xdr:row>0</xdr:row>
      <xdr:rowOff>57149</xdr:rowOff>
    </xdr:from>
    <xdr:to>
      <xdr:col>11</xdr:col>
      <xdr:colOff>706755</xdr:colOff>
      <xdr:row>7</xdr:row>
      <xdr:rowOff>155244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929ECBA-74FF-4B75-9AE0-CA766C98D6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909638</xdr:colOff>
      <xdr:row>0</xdr:row>
      <xdr:rowOff>57150</xdr:rowOff>
    </xdr:from>
    <xdr:to>
      <xdr:col>15</xdr:col>
      <xdr:colOff>254318</xdr:colOff>
      <xdr:row>7</xdr:row>
      <xdr:rowOff>152400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C5B701B-9E1F-440E-910A-18A9A6CF67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476251</xdr:colOff>
      <xdr:row>0</xdr:row>
      <xdr:rowOff>57150</xdr:rowOff>
    </xdr:from>
    <xdr:to>
      <xdr:col>17</xdr:col>
      <xdr:colOff>1154431</xdr:colOff>
      <xdr:row>7</xdr:row>
      <xdr:rowOff>152400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C038C90-A137-4121-94C1-8DC0F872CD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82913AF-C8A3-4AB2-8F01-846374B2289C}" name="DataT" displayName="DataT" ref="B10:H25" totalsRowShown="0" headerRowDxfId="28">
  <autoFilter ref="B10:H25" xr:uid="{282913AF-C8A3-4AB2-8F01-846374B2289C}"/>
  <tableColumns count="7">
    <tableColumn id="1" xr3:uid="{8D9FEA8B-4206-4FDC-8E7A-0E9D1B2C2D2F}" name="No" dataDxfId="27">
      <calculatedColumnFormula>IF('Kanban Board'!$D11&lt;&gt;"",ROW()-ROW($B$10),"")</calculatedColumnFormula>
    </tableColumn>
    <tableColumn id="2" xr3:uid="{A7F6A7FC-1312-42FB-B55A-C9923FF60948}" name="Concat">
      <calculatedColumnFormula>IF('Kanban Board'!$D11&lt;&gt;"",$H11&amp;COUNTIF('Kanban Board'!$H$11:$H11,'Kanban Board'!$H11),"")</calculatedColumnFormula>
    </tableColumn>
    <tableColumn id="3" xr3:uid="{041B5B42-79A3-4AA8-AC00-80543A18DD13}" name="Task"/>
    <tableColumn id="7" xr3:uid="{71D61BB8-4E33-4C13-B79E-06367716BAC4}" name="Assigned To"/>
    <tableColumn id="4" xr3:uid="{C0A04158-5459-44A4-81F1-158F816616AD}" name="Priority" dataDxfId="26"/>
    <tableColumn id="5" xr3:uid="{59FD18A7-3C78-495F-AFEC-EDFC26497254}" name="Due Date" dataDxfId="25"/>
    <tableColumn id="6" xr3:uid="{D87EE792-1F08-474E-AE90-6FF1A5A593CB}" name="Status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B676C4E-2F71-4367-ACBA-220F0F7A8C47}" name="PriorityT" displayName="PriorityT" ref="D5:D8" totalsRowShown="0">
  <autoFilter ref="D5:D8" xr:uid="{5B676C4E-2F71-4367-ACBA-220F0F7A8C47}"/>
  <tableColumns count="1">
    <tableColumn id="1" xr3:uid="{633D820B-06C3-48FF-8FCC-CAE6B4041CFE}" name="Priority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0E53C20-8F3F-4290-8885-9448D14A0361}" name="StatusT" displayName="StatusT" ref="F5:J10" totalsRowShown="0">
  <autoFilter ref="F5:J10" xr:uid="{20E53C20-8F3F-4290-8885-9448D14A0361}"/>
  <tableColumns count="5">
    <tableColumn id="1" xr3:uid="{7AE0B2C2-7978-48CE-B0F1-A9F3F25650BE}" name="Status"/>
    <tableColumn id="2" xr3:uid="{5B1AB680-085C-4D40-8C68-E1022B1C7D7D}" name="Count" dataDxfId="24">
      <calculatedColumnFormula>COUNTIF(DataT[Status],StatusT[[#This Row],[Status]])</calculatedColumnFormula>
    </tableColumn>
    <tableColumn id="3" xr3:uid="{87468FA3-67D6-405E-A11E-596EF5E261E0}" name="Low" dataDxfId="23">
      <calculatedColumnFormula>COUNTIFS(DataT[Status],StatusT[[#This Row],[Status]],DataT[Priority],StatusT[[#Headers],[Low]])</calculatedColumnFormula>
    </tableColumn>
    <tableColumn id="4" xr3:uid="{AD0E4684-0F67-4138-9789-267A048B444A}" name="Medium" dataDxfId="22">
      <calculatedColumnFormula>COUNTIFS(DataT[Status],StatusT[[#This Row],[Status]],DataT[Priority],StatusT[[#Headers],[Medium]])</calculatedColumnFormula>
    </tableColumn>
    <tableColumn id="5" xr3:uid="{4EE5EB9A-BF44-4677-9114-B551FCFEBACC}" name="High" dataDxfId="21">
      <calculatedColumnFormula>COUNTIFS(DataT[Status],StatusT[[#This Row],[Status]],DataT[Priority],StatusT[[#Headers],[High]])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BE9D2-3B4C-48D2-8163-C214191B8D44}">
  <dimension ref="B4:R104"/>
  <sheetViews>
    <sheetView showGridLines="0" tabSelected="1" workbookViewId="0">
      <selection activeCell="H1" sqref="H1"/>
    </sheetView>
  </sheetViews>
  <sheetFormatPr defaultRowHeight="16.5" x14ac:dyDescent="0.3"/>
  <cols>
    <col min="2" max="2" width="9" hidden="1" customWidth="1"/>
    <col min="3" max="3" width="16.75" hidden="1" customWidth="1"/>
    <col min="4" max="4" width="17.625" customWidth="1"/>
    <col min="5" max="5" width="13" bestFit="1" customWidth="1"/>
    <col min="7" max="7" width="10.875" customWidth="1"/>
    <col min="8" max="8" width="10.125" bestFit="1" customWidth="1"/>
    <col min="9" max="9" width="2.375" customWidth="1"/>
    <col min="10" max="10" width="15.625" customWidth="1"/>
    <col min="11" max="11" width="1.5" customWidth="1"/>
    <col min="12" max="12" width="15.625" customWidth="1"/>
    <col min="13" max="13" width="1.75" customWidth="1"/>
    <col min="14" max="14" width="15.625" customWidth="1"/>
    <col min="15" max="15" width="2" customWidth="1"/>
    <col min="16" max="16" width="15.625" customWidth="1"/>
    <col min="17" max="17" width="1.875" customWidth="1"/>
    <col min="18" max="18" width="15.625" customWidth="1"/>
  </cols>
  <sheetData>
    <row r="4" spans="2:18" x14ac:dyDescent="0.3">
      <c r="E4" s="8" t="s">
        <v>46</v>
      </c>
    </row>
    <row r="6" spans="2:18" x14ac:dyDescent="0.3">
      <c r="E6" s="9" t="s">
        <v>47</v>
      </c>
      <c r="F6" t="s">
        <v>50</v>
      </c>
    </row>
    <row r="7" spans="2:18" x14ac:dyDescent="0.3">
      <c r="E7" s="9" t="s">
        <v>48</v>
      </c>
      <c r="F7" s="1">
        <v>45658</v>
      </c>
    </row>
    <row r="8" spans="2:18" x14ac:dyDescent="0.3">
      <c r="C8" t="str">
        <f ca="1">"'Kanban Board'!"&amp;"C7:D"&amp;ROW(OFFSET(C11,COUNTA(C11:C204)-1,0))</f>
        <v>'Kanban Board'!C7:D25</v>
      </c>
      <c r="E8" s="9" t="s">
        <v>49</v>
      </c>
      <c r="F8" t="s">
        <v>39</v>
      </c>
      <c r="J8" s="2"/>
      <c r="L8" s="2"/>
      <c r="N8" s="2"/>
      <c r="P8" s="2"/>
      <c r="R8" s="2"/>
    </row>
    <row r="9" spans="2:18" ht="25.5" x14ac:dyDescent="0.5">
      <c r="J9" s="11">
        <f>VLOOKUP(J$10,StatusT[],2,0)</f>
        <v>2</v>
      </c>
      <c r="K9" s="10"/>
      <c r="L9" s="12">
        <f>VLOOKUP(L$10,StatusT[],2,0)</f>
        <v>3</v>
      </c>
      <c r="M9" s="10"/>
      <c r="N9" s="13">
        <f>VLOOKUP(N$10,StatusT[],2,0)</f>
        <v>3</v>
      </c>
      <c r="O9" s="10"/>
      <c r="P9" s="14">
        <f>VLOOKUP(P$10,StatusT[],2,0)</f>
        <v>4</v>
      </c>
      <c r="Q9" s="10"/>
      <c r="R9" s="15">
        <f>VLOOKUP(R$10,StatusT[],2,0)</f>
        <v>3</v>
      </c>
    </row>
    <row r="10" spans="2:18" x14ac:dyDescent="0.3">
      <c r="B10" s="3" t="s">
        <v>12</v>
      </c>
      <c r="C10" s="3" t="s">
        <v>22</v>
      </c>
      <c r="D10" s="4" t="s">
        <v>0</v>
      </c>
      <c r="E10" s="4" t="s">
        <v>26</v>
      </c>
      <c r="F10" s="4" t="s">
        <v>42</v>
      </c>
      <c r="G10" s="4" t="s">
        <v>1</v>
      </c>
      <c r="H10" s="4" t="s">
        <v>2</v>
      </c>
      <c r="J10" s="16" t="s">
        <v>3</v>
      </c>
      <c r="K10" s="8"/>
      <c r="L10" s="17" t="s">
        <v>4</v>
      </c>
      <c r="M10" s="8"/>
      <c r="N10" s="18" t="s">
        <v>5</v>
      </c>
      <c r="O10" s="8"/>
      <c r="P10" s="19" t="s">
        <v>6</v>
      </c>
      <c r="Q10" s="8"/>
      <c r="R10" s="20" t="s">
        <v>7</v>
      </c>
    </row>
    <row r="11" spans="2:18" x14ac:dyDescent="0.3">
      <c r="B11" s="2">
        <f>IF('Kanban Board'!$D11&lt;&gt;"",ROW()-ROW($B$10),"")</f>
        <v>1</v>
      </c>
      <c r="C11" t="str">
        <f>IF('Kanban Board'!$D11&lt;&gt;"",$H11&amp;COUNTIF('Kanban Board'!$H$11:$H11,'Kanban Board'!$H11),"")</f>
        <v>Incoming1</v>
      </c>
      <c r="D11" s="5" t="s">
        <v>8</v>
      </c>
      <c r="E11" s="5" t="s">
        <v>27</v>
      </c>
      <c r="F11" s="6" t="s">
        <v>45</v>
      </c>
      <c r="G11" s="7">
        <v>45658</v>
      </c>
      <c r="H11" s="5" t="s">
        <v>3</v>
      </c>
      <c r="J11" t="str">
        <f ca="1">IFERROR(VLOOKUP(J$10&amp;$B11,INDIRECT($C$8),2,0),"")</f>
        <v>Task text</v>
      </c>
      <c r="L11" t="str">
        <f ca="1">IFERROR(VLOOKUP(L$10&amp;$B11,INDIRECT($C$8),2,0),"")</f>
        <v>Task 1</v>
      </c>
      <c r="N11" t="str">
        <f ca="1">IFERROR(VLOOKUP(N$10&amp;$B11,INDIRECT($C$8),2,0),"")</f>
        <v>Task 5</v>
      </c>
      <c r="P11" t="str">
        <f ca="1">IFERROR(VLOOKUP(P$10&amp;$B11,INDIRECT($C$8),2,0),"")</f>
        <v>Task 2</v>
      </c>
      <c r="R11" t="str">
        <f ca="1">IFERROR(VLOOKUP(R$10&amp;$B11,INDIRECT($C$8),2,0),"")</f>
        <v>Task 3</v>
      </c>
    </row>
    <row r="12" spans="2:18" x14ac:dyDescent="0.3">
      <c r="B12" s="2">
        <f>IF('Kanban Board'!$D12&lt;&gt;"",ROW()-ROW($B$10),"")</f>
        <v>2</v>
      </c>
      <c r="C12" t="str">
        <f>IF('Kanban Board'!$D12&lt;&gt;"",$H12&amp;COUNTIF('Kanban Board'!$H$11:$H12,'Kanban Board'!$H12),"")</f>
        <v>To Do1</v>
      </c>
      <c r="D12" s="5" t="s">
        <v>9</v>
      </c>
      <c r="E12" s="5" t="s">
        <v>28</v>
      </c>
      <c r="F12" s="6" t="s">
        <v>44</v>
      </c>
      <c r="G12" s="7">
        <v>45659</v>
      </c>
      <c r="H12" s="5" t="s">
        <v>4</v>
      </c>
      <c r="J12" t="str">
        <f t="shared" ref="J12:J24" ca="1" si="0">IFERROR(VLOOKUP(J$10&amp;$B12,INDIRECT($C$8),2,0),"")</f>
        <v>Task 13</v>
      </c>
      <c r="L12" t="str">
        <f t="shared" ref="L12:R24" ca="1" si="1">IFERROR(VLOOKUP(L$10&amp;$B12,INDIRECT($C$8),2,0),"")</f>
        <v>Task 6</v>
      </c>
      <c r="N12" t="str">
        <f t="shared" ca="1" si="1"/>
        <v>Task 7</v>
      </c>
      <c r="P12" t="str">
        <f t="shared" ca="1" si="1"/>
        <v>Task 8</v>
      </c>
      <c r="R12" t="str">
        <f t="shared" ca="1" si="1"/>
        <v>Task 4</v>
      </c>
    </row>
    <row r="13" spans="2:18" x14ac:dyDescent="0.3">
      <c r="B13" s="2">
        <f>IF('Kanban Board'!$D13&lt;&gt;"",ROW()-ROW($B$10),"")</f>
        <v>3</v>
      </c>
      <c r="C13" t="str">
        <f>IF('Kanban Board'!$D13&lt;&gt;"",$H13&amp;COUNTIF('Kanban Board'!$H$11:$H13,'Kanban Board'!$H13),"")</f>
        <v>Completed1</v>
      </c>
      <c r="D13" s="5" t="s">
        <v>10</v>
      </c>
      <c r="E13" s="5" t="s">
        <v>29</v>
      </c>
      <c r="F13" s="6" t="s">
        <v>45</v>
      </c>
      <c r="G13" s="7">
        <v>45660</v>
      </c>
      <c r="H13" s="5" t="s">
        <v>6</v>
      </c>
      <c r="J13" t="str">
        <f t="shared" ca="1" si="0"/>
        <v/>
      </c>
      <c r="L13" t="str">
        <f t="shared" ca="1" si="1"/>
        <v>Task 11</v>
      </c>
      <c r="N13" t="str">
        <f t="shared" ca="1" si="1"/>
        <v>Task 14</v>
      </c>
      <c r="P13" t="str">
        <f t="shared" ca="1" si="1"/>
        <v>Task 10</v>
      </c>
      <c r="R13" t="str">
        <f t="shared" ca="1" si="1"/>
        <v>Task 9</v>
      </c>
    </row>
    <row r="14" spans="2:18" x14ac:dyDescent="0.3">
      <c r="B14" s="2">
        <f>IF('Kanban Board'!$D14&lt;&gt;"",ROW()-ROW($B$10),"")</f>
        <v>4</v>
      </c>
      <c r="C14" t="str">
        <f>IF('Kanban Board'!$D14&lt;&gt;"",$H14&amp;COUNTIF('Kanban Board'!$H$11:$H14,'Kanban Board'!$H14),"")</f>
        <v>On Hold1</v>
      </c>
      <c r="D14" s="5" t="s">
        <v>11</v>
      </c>
      <c r="E14" s="5" t="s">
        <v>30</v>
      </c>
      <c r="F14" s="6" t="s">
        <v>43</v>
      </c>
      <c r="G14" s="7">
        <v>45661</v>
      </c>
      <c r="H14" s="5" t="s">
        <v>7</v>
      </c>
      <c r="J14" t="str">
        <f t="shared" ca="1" si="0"/>
        <v/>
      </c>
      <c r="L14" t="str">
        <f t="shared" ca="1" si="1"/>
        <v/>
      </c>
      <c r="N14" t="str">
        <f t="shared" ca="1" si="1"/>
        <v/>
      </c>
      <c r="P14" t="str">
        <f t="shared" ca="1" si="1"/>
        <v>Task 12</v>
      </c>
      <c r="R14" t="str">
        <f t="shared" ca="1" si="1"/>
        <v/>
      </c>
    </row>
    <row r="15" spans="2:18" x14ac:dyDescent="0.3">
      <c r="B15" s="2">
        <f>IF('Kanban Board'!$D15&lt;&gt;"",ROW()-ROW($B$10),"")</f>
        <v>5</v>
      </c>
      <c r="C15" t="str">
        <f>IF('Kanban Board'!$D15&lt;&gt;"",$H15&amp;COUNTIF('Kanban Board'!$H$11:$H15,'Kanban Board'!$H15),"")</f>
        <v>On Hold2</v>
      </c>
      <c r="D15" s="5" t="s">
        <v>13</v>
      </c>
      <c r="E15" s="5" t="s">
        <v>31</v>
      </c>
      <c r="F15" s="6" t="s">
        <v>44</v>
      </c>
      <c r="G15" s="7">
        <v>45662</v>
      </c>
      <c r="H15" s="5" t="s">
        <v>7</v>
      </c>
      <c r="J15" t="str">
        <f t="shared" ca="1" si="0"/>
        <v/>
      </c>
      <c r="L15" t="str">
        <f t="shared" ca="1" si="1"/>
        <v/>
      </c>
      <c r="N15" t="str">
        <f t="shared" ca="1" si="1"/>
        <v/>
      </c>
      <c r="P15" t="str">
        <f t="shared" ca="1" si="1"/>
        <v/>
      </c>
      <c r="R15" t="str">
        <f t="shared" ca="1" si="1"/>
        <v/>
      </c>
    </row>
    <row r="16" spans="2:18" x14ac:dyDescent="0.3">
      <c r="B16" s="2">
        <f>IF('Kanban Board'!$D16&lt;&gt;"",ROW()-ROW($B$10),"")</f>
        <v>6</v>
      </c>
      <c r="C16" t="str">
        <f>IF('Kanban Board'!$D16&lt;&gt;"",$H16&amp;COUNTIF('Kanban Board'!$H$11:$H16,'Kanban Board'!$H16),"")</f>
        <v>In Progress1</v>
      </c>
      <c r="D16" s="5" t="s">
        <v>14</v>
      </c>
      <c r="E16" s="5" t="s">
        <v>32</v>
      </c>
      <c r="F16" s="6" t="s">
        <v>45</v>
      </c>
      <c r="G16" s="7">
        <v>45663</v>
      </c>
      <c r="H16" s="5" t="s">
        <v>5</v>
      </c>
      <c r="J16" t="str">
        <f t="shared" ca="1" si="0"/>
        <v/>
      </c>
      <c r="L16" t="str">
        <f t="shared" ca="1" si="1"/>
        <v/>
      </c>
      <c r="N16" t="str">
        <f t="shared" ca="1" si="1"/>
        <v/>
      </c>
      <c r="P16" t="str">
        <f t="shared" ca="1" si="1"/>
        <v/>
      </c>
      <c r="R16" t="str">
        <f t="shared" ca="1" si="1"/>
        <v/>
      </c>
    </row>
    <row r="17" spans="2:18" x14ac:dyDescent="0.3">
      <c r="B17" s="2">
        <f>IF('Kanban Board'!$D17&lt;&gt;"",ROW()-ROW($B$10),"")</f>
        <v>7</v>
      </c>
      <c r="C17" t="str">
        <f>IF('Kanban Board'!$D17&lt;&gt;"",$H17&amp;COUNTIF('Kanban Board'!$H$11:$H17,'Kanban Board'!$H17),"")</f>
        <v>To Do2</v>
      </c>
      <c r="D17" s="5" t="s">
        <v>15</v>
      </c>
      <c r="E17" s="5" t="s">
        <v>33</v>
      </c>
      <c r="F17" s="6" t="s">
        <v>43</v>
      </c>
      <c r="G17" s="7">
        <v>45664</v>
      </c>
      <c r="H17" s="5" t="s">
        <v>4</v>
      </c>
      <c r="J17" t="str">
        <f t="shared" ca="1" si="0"/>
        <v/>
      </c>
      <c r="L17" t="str">
        <f t="shared" ca="1" si="1"/>
        <v/>
      </c>
      <c r="N17" t="str">
        <f t="shared" ca="1" si="1"/>
        <v/>
      </c>
      <c r="P17" t="str">
        <f t="shared" ca="1" si="1"/>
        <v/>
      </c>
      <c r="R17" t="str">
        <f t="shared" ca="1" si="1"/>
        <v/>
      </c>
    </row>
    <row r="18" spans="2:18" x14ac:dyDescent="0.3">
      <c r="B18" s="2">
        <f>IF('Kanban Board'!$D18&lt;&gt;"",ROW()-ROW($B$10),"")</f>
        <v>8</v>
      </c>
      <c r="C18" t="str">
        <f>IF('Kanban Board'!$D18&lt;&gt;"",$H18&amp;COUNTIF('Kanban Board'!$H$11:$H18,'Kanban Board'!$H18),"")</f>
        <v>In Progress2</v>
      </c>
      <c r="D18" s="5" t="s">
        <v>16</v>
      </c>
      <c r="E18" s="5" t="s">
        <v>34</v>
      </c>
      <c r="F18" s="6" t="s">
        <v>45</v>
      </c>
      <c r="G18" s="7">
        <v>45665</v>
      </c>
      <c r="H18" s="5" t="s">
        <v>5</v>
      </c>
      <c r="J18" t="str">
        <f t="shared" ca="1" si="0"/>
        <v/>
      </c>
      <c r="L18" t="str">
        <f t="shared" ca="1" si="1"/>
        <v/>
      </c>
      <c r="N18" t="str">
        <f t="shared" ca="1" si="1"/>
        <v/>
      </c>
      <c r="P18" t="str">
        <f t="shared" ca="1" si="1"/>
        <v/>
      </c>
      <c r="R18" t="str">
        <f t="shared" ca="1" si="1"/>
        <v/>
      </c>
    </row>
    <row r="19" spans="2:18" x14ac:dyDescent="0.3">
      <c r="B19" s="2">
        <f>IF('Kanban Board'!$D19&lt;&gt;"",ROW()-ROW($B$10),"")</f>
        <v>9</v>
      </c>
      <c r="C19" t="str">
        <f>IF('Kanban Board'!$D19&lt;&gt;"",$H19&amp;COUNTIF('Kanban Board'!$H$11:$H19,'Kanban Board'!$H19),"")</f>
        <v>Completed2</v>
      </c>
      <c r="D19" s="5" t="s">
        <v>17</v>
      </c>
      <c r="E19" s="5" t="s">
        <v>35</v>
      </c>
      <c r="F19" s="6" t="s">
        <v>44</v>
      </c>
      <c r="G19" s="7">
        <v>45666</v>
      </c>
      <c r="H19" s="5" t="s">
        <v>6</v>
      </c>
      <c r="J19" t="str">
        <f t="shared" ca="1" si="0"/>
        <v/>
      </c>
      <c r="L19" t="str">
        <f t="shared" ca="1" si="1"/>
        <v/>
      </c>
      <c r="N19" t="str">
        <f t="shared" ca="1" si="1"/>
        <v/>
      </c>
      <c r="P19" t="str">
        <f t="shared" ca="1" si="1"/>
        <v/>
      </c>
      <c r="R19" t="str">
        <f t="shared" ca="1" si="1"/>
        <v/>
      </c>
    </row>
    <row r="20" spans="2:18" x14ac:dyDescent="0.3">
      <c r="B20" s="2">
        <f>IF('Kanban Board'!$D20&lt;&gt;"",ROW()-ROW($B$10),"")</f>
        <v>10</v>
      </c>
      <c r="C20" t="str">
        <f>IF('Kanban Board'!$D20&lt;&gt;"",$H20&amp;COUNTIF('Kanban Board'!$H$11:$H20,'Kanban Board'!$H20),"")</f>
        <v>On Hold3</v>
      </c>
      <c r="D20" s="5" t="s">
        <v>18</v>
      </c>
      <c r="E20" s="5" t="s">
        <v>36</v>
      </c>
      <c r="F20" s="6" t="s">
        <v>45</v>
      </c>
      <c r="G20" s="7">
        <v>45667</v>
      </c>
      <c r="H20" s="5" t="s">
        <v>7</v>
      </c>
      <c r="J20" t="str">
        <f t="shared" ca="1" si="0"/>
        <v/>
      </c>
      <c r="L20" t="str">
        <f t="shared" ca="1" si="1"/>
        <v/>
      </c>
      <c r="N20" t="str">
        <f t="shared" ca="1" si="1"/>
        <v/>
      </c>
      <c r="P20" t="str">
        <f t="shared" ca="1" si="1"/>
        <v/>
      </c>
      <c r="R20" t="str">
        <f t="shared" ca="1" si="1"/>
        <v/>
      </c>
    </row>
    <row r="21" spans="2:18" x14ac:dyDescent="0.3">
      <c r="B21" s="2">
        <f>IF('Kanban Board'!$D21&lt;&gt;"",ROW()-ROW($B$10),"")</f>
        <v>11</v>
      </c>
      <c r="C21" t="str">
        <f>IF('Kanban Board'!$D21&lt;&gt;"",$H21&amp;COUNTIF('Kanban Board'!$H$11:$H21,'Kanban Board'!$H21),"")</f>
        <v>Completed3</v>
      </c>
      <c r="D21" s="5" t="s">
        <v>19</v>
      </c>
      <c r="E21" s="5" t="s">
        <v>37</v>
      </c>
      <c r="F21" s="6" t="s">
        <v>43</v>
      </c>
      <c r="G21" s="7">
        <v>45668</v>
      </c>
      <c r="H21" s="5" t="s">
        <v>6</v>
      </c>
      <c r="J21" t="str">
        <f t="shared" ca="1" si="0"/>
        <v/>
      </c>
      <c r="L21" t="str">
        <f t="shared" ca="1" si="1"/>
        <v/>
      </c>
      <c r="N21" t="str">
        <f t="shared" ca="1" si="1"/>
        <v/>
      </c>
      <c r="P21" t="str">
        <f t="shared" ca="1" si="1"/>
        <v/>
      </c>
      <c r="R21" t="str">
        <f t="shared" ca="1" si="1"/>
        <v/>
      </c>
    </row>
    <row r="22" spans="2:18" x14ac:dyDescent="0.3">
      <c r="B22" s="2">
        <f>IF('Kanban Board'!$D22&lt;&gt;"",ROW()-ROW($B$10),"")</f>
        <v>12</v>
      </c>
      <c r="C22" t="str">
        <f>IF('Kanban Board'!$D22&lt;&gt;"",$H22&amp;COUNTIF('Kanban Board'!$H$11:$H22,'Kanban Board'!$H22),"")</f>
        <v>To Do3</v>
      </c>
      <c r="D22" s="5" t="s">
        <v>20</v>
      </c>
      <c r="E22" s="5" t="s">
        <v>38</v>
      </c>
      <c r="F22" s="6" t="s">
        <v>43</v>
      </c>
      <c r="G22" s="7">
        <v>45669</v>
      </c>
      <c r="H22" s="5" t="s">
        <v>4</v>
      </c>
      <c r="J22" t="str">
        <f t="shared" ca="1" si="0"/>
        <v/>
      </c>
      <c r="L22" t="str">
        <f t="shared" ca="1" si="1"/>
        <v/>
      </c>
      <c r="N22" t="str">
        <f t="shared" ca="1" si="1"/>
        <v/>
      </c>
      <c r="P22" t="str">
        <f t="shared" ca="1" si="1"/>
        <v/>
      </c>
      <c r="R22" t="str">
        <f t="shared" ca="1" si="1"/>
        <v/>
      </c>
    </row>
    <row r="23" spans="2:18" x14ac:dyDescent="0.3">
      <c r="B23" s="2">
        <f>IF('Kanban Board'!$D23&lt;&gt;"",ROW()-ROW($B$10),"")</f>
        <v>13</v>
      </c>
      <c r="C23" t="str">
        <f>IF('Kanban Board'!$D23&lt;&gt;"",$H23&amp;COUNTIF('Kanban Board'!$H$11:$H23,'Kanban Board'!$H23),"")</f>
        <v>Completed4</v>
      </c>
      <c r="D23" s="5" t="s">
        <v>21</v>
      </c>
      <c r="E23" s="5" t="s">
        <v>39</v>
      </c>
      <c r="F23" s="6" t="s">
        <v>43</v>
      </c>
      <c r="G23" s="7">
        <v>45670</v>
      </c>
      <c r="H23" s="5" t="s">
        <v>6</v>
      </c>
      <c r="J23" t="str">
        <f t="shared" ca="1" si="0"/>
        <v/>
      </c>
      <c r="L23" t="str">
        <f t="shared" ca="1" si="1"/>
        <v/>
      </c>
      <c r="N23" t="str">
        <f t="shared" ca="1" si="1"/>
        <v/>
      </c>
      <c r="P23" t="str">
        <f t="shared" ca="1" si="1"/>
        <v/>
      </c>
      <c r="R23" t="str">
        <f t="shared" ca="1" si="1"/>
        <v/>
      </c>
    </row>
    <row r="24" spans="2:18" x14ac:dyDescent="0.3">
      <c r="B24" s="2">
        <f>IF('Kanban Board'!$D24&lt;&gt;"",ROW()-ROW($B$10),"")</f>
        <v>14</v>
      </c>
      <c r="C24" t="str">
        <f>IF('Kanban Board'!$D24&lt;&gt;"",$H24&amp;COUNTIF('Kanban Board'!$H$11:$H24,'Kanban Board'!$H24),"")</f>
        <v>Incoming2</v>
      </c>
      <c r="D24" t="s">
        <v>23</v>
      </c>
      <c r="E24" t="s">
        <v>40</v>
      </c>
      <c r="F24" s="2" t="s">
        <v>44</v>
      </c>
      <c r="G24" s="7">
        <v>45670</v>
      </c>
      <c r="H24" s="5" t="s">
        <v>3</v>
      </c>
      <c r="J24" t="str">
        <f t="shared" ca="1" si="0"/>
        <v/>
      </c>
      <c r="L24" t="str">
        <f t="shared" ca="1" si="1"/>
        <v/>
      </c>
      <c r="N24" t="str">
        <f t="shared" ca="1" si="1"/>
        <v/>
      </c>
      <c r="P24" t="str">
        <f t="shared" ca="1" si="1"/>
        <v/>
      </c>
      <c r="R24" t="str">
        <f t="shared" ca="1" si="1"/>
        <v/>
      </c>
    </row>
    <row r="25" spans="2:18" x14ac:dyDescent="0.3">
      <c r="B25" s="2">
        <f>IF('Kanban Board'!$D25&lt;&gt;"",ROW()-ROW($B$10),"")</f>
        <v>15</v>
      </c>
      <c r="C25" t="str">
        <f>IF('Kanban Board'!$D25&lt;&gt;"",$H25&amp;COUNTIF('Kanban Board'!$H$11:$H25,'Kanban Board'!$H25),"")</f>
        <v>In Progress3</v>
      </c>
      <c r="D25" t="s">
        <v>24</v>
      </c>
      <c r="E25" t="s">
        <v>41</v>
      </c>
      <c r="F25" s="2" t="s">
        <v>43</v>
      </c>
      <c r="G25" s="7">
        <v>45670</v>
      </c>
      <c r="H25" t="s">
        <v>5</v>
      </c>
      <c r="J25" t="str">
        <f ca="1">IFERROR(VLOOKUP(J$10&amp;#REF!,INDIRECT($C$8),2,0),"")</f>
        <v/>
      </c>
      <c r="L25" t="str">
        <f ca="1">IFERROR(VLOOKUP(L$10&amp;#REF!,INDIRECT($C$8),2,0),"")</f>
        <v/>
      </c>
      <c r="N25" t="str">
        <f ca="1">IFERROR(VLOOKUP(N$10&amp;#REF!,INDIRECT($C$8),2,0),"")</f>
        <v/>
      </c>
      <c r="P25" t="str">
        <f ca="1">IFERROR(VLOOKUP(P$10&amp;#REF!,INDIRECT($C$8),2,0),"")</f>
        <v/>
      </c>
      <c r="R25" t="str">
        <f ca="1">IFERROR(VLOOKUP(R$10&amp;#REF!,INDIRECT($C$8),2,0),"")</f>
        <v/>
      </c>
    </row>
    <row r="26" spans="2:18" x14ac:dyDescent="0.3">
      <c r="B26" s="2"/>
      <c r="J26" t="str">
        <f ca="1">IFERROR(VLOOKUP(J$10&amp;#REF!,INDIRECT($C$8),2,0),"")</f>
        <v/>
      </c>
      <c r="L26" t="str">
        <f ca="1">IFERROR(VLOOKUP(L$10&amp;#REF!,INDIRECT($C$8),2,0),"")</f>
        <v/>
      </c>
      <c r="N26" t="str">
        <f ca="1">IFERROR(VLOOKUP(N$10&amp;#REF!,INDIRECT($C$8),2,0),"")</f>
        <v/>
      </c>
      <c r="P26" t="str">
        <f ca="1">IFERROR(VLOOKUP(P$10&amp;#REF!,INDIRECT($C$8),2,0),"")</f>
        <v/>
      </c>
      <c r="R26" t="str">
        <f ca="1">IFERROR(VLOOKUP(R$10&amp;#REF!,INDIRECT($C$8),2,0),"")</f>
        <v/>
      </c>
    </row>
    <row r="27" spans="2:18" x14ac:dyDescent="0.3">
      <c r="B27" s="2"/>
      <c r="D27" s="21" t="s">
        <v>51</v>
      </c>
      <c r="J27" t="str">
        <f ca="1">IFERROR(VLOOKUP(J$10&amp;#REF!,INDIRECT($C$8),2,0),"")</f>
        <v/>
      </c>
      <c r="L27" t="str">
        <f ca="1">IFERROR(VLOOKUP(L$10&amp;#REF!,INDIRECT($C$8),2,0),"")</f>
        <v/>
      </c>
      <c r="N27" t="str">
        <f ca="1">IFERROR(VLOOKUP(N$10&amp;#REF!,INDIRECT($C$8),2,0),"")</f>
        <v/>
      </c>
      <c r="P27" t="str">
        <f ca="1">IFERROR(VLOOKUP(P$10&amp;#REF!,INDIRECT($C$8),2,0),"")</f>
        <v/>
      </c>
      <c r="R27" t="str">
        <f ca="1">IFERROR(VLOOKUP(R$10&amp;#REF!,INDIRECT($C$8),2,0),"")</f>
        <v/>
      </c>
    </row>
    <row r="28" spans="2:18" x14ac:dyDescent="0.3">
      <c r="J28" t="str">
        <f ca="1">IFERROR(VLOOKUP(J$10&amp;#REF!,INDIRECT($C$8),2,0),"")</f>
        <v/>
      </c>
      <c r="L28" t="str">
        <f ca="1">IFERROR(VLOOKUP(L$10&amp;#REF!,INDIRECT($C$8),2,0),"")</f>
        <v/>
      </c>
      <c r="N28" t="str">
        <f ca="1">IFERROR(VLOOKUP(N$10&amp;#REF!,INDIRECT($C$8),2,0),"")</f>
        <v/>
      </c>
      <c r="P28" t="str">
        <f ca="1">IFERROR(VLOOKUP(P$10&amp;#REF!,INDIRECT($C$8),2,0),"")</f>
        <v/>
      </c>
      <c r="R28" t="str">
        <f ca="1">IFERROR(VLOOKUP(R$10&amp;#REF!,INDIRECT($C$8),2,0),"")</f>
        <v/>
      </c>
    </row>
    <row r="29" spans="2:18" x14ac:dyDescent="0.3">
      <c r="J29" t="str">
        <f ca="1">IFERROR(VLOOKUP(J$10&amp;#REF!,INDIRECT($C$8),2,0),"")</f>
        <v/>
      </c>
      <c r="L29" t="str">
        <f ca="1">IFERROR(VLOOKUP(L$10&amp;#REF!,INDIRECT($C$8),2,0),"")</f>
        <v/>
      </c>
      <c r="N29" t="str">
        <f ca="1">IFERROR(VLOOKUP(N$10&amp;#REF!,INDIRECT($C$8),2,0),"")</f>
        <v/>
      </c>
      <c r="P29" t="str">
        <f ca="1">IFERROR(VLOOKUP(P$10&amp;#REF!,INDIRECT($C$8),2,0),"")</f>
        <v/>
      </c>
      <c r="R29" t="str">
        <f ca="1">IFERROR(VLOOKUP(R$10&amp;#REF!,INDIRECT($C$8),2,0),"")</f>
        <v/>
      </c>
    </row>
    <row r="30" spans="2:18" x14ac:dyDescent="0.3">
      <c r="J30" t="str">
        <f ca="1">IFERROR(VLOOKUP(J$10&amp;#REF!,INDIRECT($C$8),2,0),"")</f>
        <v/>
      </c>
      <c r="L30" t="str">
        <f ca="1">IFERROR(VLOOKUP(L$10&amp;#REF!,INDIRECT($C$8),2,0),"")</f>
        <v/>
      </c>
      <c r="N30" t="str">
        <f ca="1">IFERROR(VLOOKUP(N$10&amp;#REF!,INDIRECT($C$8),2,0),"")</f>
        <v/>
      </c>
      <c r="P30" t="str">
        <f ca="1">IFERROR(VLOOKUP(P$10&amp;#REF!,INDIRECT($C$8),2,0),"")</f>
        <v/>
      </c>
      <c r="R30" t="str">
        <f ca="1">IFERROR(VLOOKUP(R$10&amp;#REF!,INDIRECT($C$8),2,0),"")</f>
        <v/>
      </c>
    </row>
    <row r="31" spans="2:18" x14ac:dyDescent="0.3">
      <c r="J31" t="str">
        <f ca="1">IFERROR(VLOOKUP(J$10&amp;#REF!,INDIRECT($C$8),2,0),"")</f>
        <v/>
      </c>
      <c r="L31" t="str">
        <f ca="1">IFERROR(VLOOKUP(L$10&amp;#REF!,INDIRECT($C$8),2,0),"")</f>
        <v/>
      </c>
      <c r="N31" t="str">
        <f ca="1">IFERROR(VLOOKUP(N$10&amp;#REF!,INDIRECT($C$8),2,0),"")</f>
        <v/>
      </c>
      <c r="P31" t="str">
        <f ca="1">IFERROR(VLOOKUP(P$10&amp;#REF!,INDIRECT($C$8),2,0),"")</f>
        <v/>
      </c>
      <c r="R31" t="str">
        <f ca="1">IFERROR(VLOOKUP(R$10&amp;#REF!,INDIRECT($C$8),2,0),"")</f>
        <v/>
      </c>
    </row>
    <row r="32" spans="2:18" x14ac:dyDescent="0.3">
      <c r="J32" t="str">
        <f ca="1">IFERROR(VLOOKUP(J$10&amp;#REF!,INDIRECT($C$8),2,0),"")</f>
        <v/>
      </c>
      <c r="L32" t="str">
        <f ca="1">IFERROR(VLOOKUP(L$10&amp;#REF!,INDIRECT($C$8),2,0),"")</f>
        <v/>
      </c>
      <c r="N32" t="str">
        <f ca="1">IFERROR(VLOOKUP(N$10&amp;#REF!,INDIRECT($C$8),2,0),"")</f>
        <v/>
      </c>
      <c r="P32" t="str">
        <f ca="1">IFERROR(VLOOKUP(P$10&amp;#REF!,INDIRECT($C$8),2,0),"")</f>
        <v/>
      </c>
      <c r="R32" t="str">
        <f ca="1">IFERROR(VLOOKUP(R$10&amp;#REF!,INDIRECT($C$8),2,0),"")</f>
        <v/>
      </c>
    </row>
    <row r="33" spans="10:18" x14ac:dyDescent="0.3">
      <c r="J33" t="str">
        <f ca="1">IFERROR(VLOOKUP(J$10&amp;#REF!,INDIRECT($C$8),2,0),"")</f>
        <v/>
      </c>
      <c r="L33" t="str">
        <f ca="1">IFERROR(VLOOKUP(L$10&amp;#REF!,INDIRECT($C$8),2,0),"")</f>
        <v/>
      </c>
      <c r="N33" t="str">
        <f ca="1">IFERROR(VLOOKUP(N$10&amp;#REF!,INDIRECT($C$8),2,0),"")</f>
        <v/>
      </c>
      <c r="P33" t="str">
        <f ca="1">IFERROR(VLOOKUP(P$10&amp;#REF!,INDIRECT($C$8),2,0),"")</f>
        <v/>
      </c>
      <c r="R33" t="str">
        <f ca="1">IFERROR(VLOOKUP(R$10&amp;#REF!,INDIRECT($C$8),2,0),"")</f>
        <v/>
      </c>
    </row>
    <row r="34" spans="10:18" x14ac:dyDescent="0.3">
      <c r="J34" t="str">
        <f ca="1">IFERROR(VLOOKUP(J$10&amp;#REF!,INDIRECT($C$8),2,0),"")</f>
        <v/>
      </c>
      <c r="L34" t="str">
        <f ca="1">IFERROR(VLOOKUP(L$10&amp;#REF!,INDIRECT($C$8),2,0),"")</f>
        <v/>
      </c>
      <c r="N34" t="str">
        <f ca="1">IFERROR(VLOOKUP(N$10&amp;#REF!,INDIRECT($C$8),2,0),"")</f>
        <v/>
      </c>
      <c r="P34" t="str">
        <f ca="1">IFERROR(VLOOKUP(P$10&amp;#REF!,INDIRECT($C$8),2,0),"")</f>
        <v/>
      </c>
      <c r="R34" t="str">
        <f ca="1">IFERROR(VLOOKUP(R$10&amp;#REF!,INDIRECT($C$8),2,0),"")</f>
        <v/>
      </c>
    </row>
    <row r="35" spans="10:18" x14ac:dyDescent="0.3">
      <c r="J35" t="str">
        <f ca="1">IFERROR(VLOOKUP(J$10&amp;#REF!,INDIRECT($C$8),2,0),"")</f>
        <v/>
      </c>
      <c r="L35" t="str">
        <f ca="1">IFERROR(VLOOKUP(L$10&amp;#REF!,INDIRECT($C$8),2,0),"")</f>
        <v/>
      </c>
      <c r="N35" t="str">
        <f ca="1">IFERROR(VLOOKUP(N$10&amp;#REF!,INDIRECT($C$8),2,0),"")</f>
        <v/>
      </c>
      <c r="P35" t="str">
        <f ca="1">IFERROR(VLOOKUP(P$10&amp;#REF!,INDIRECT($C$8),2,0),"")</f>
        <v/>
      </c>
      <c r="R35" t="str">
        <f ca="1">IFERROR(VLOOKUP(R$10&amp;#REF!,INDIRECT($C$8),2,0),"")</f>
        <v/>
      </c>
    </row>
    <row r="36" spans="10:18" x14ac:dyDescent="0.3">
      <c r="J36" t="str">
        <f ca="1">IFERROR(VLOOKUP(J$10&amp;#REF!,INDIRECT($C$8),2,0),"")</f>
        <v/>
      </c>
      <c r="L36" t="str">
        <f ca="1">IFERROR(VLOOKUP(L$10&amp;#REF!,INDIRECT($C$8),2,0),"")</f>
        <v/>
      </c>
      <c r="N36" t="str">
        <f ca="1">IFERROR(VLOOKUP(N$10&amp;#REF!,INDIRECT($C$8),2,0),"")</f>
        <v/>
      </c>
      <c r="P36" t="str">
        <f ca="1">IFERROR(VLOOKUP(P$10&amp;#REF!,INDIRECT($C$8),2,0),"")</f>
        <v/>
      </c>
      <c r="R36" t="str">
        <f ca="1">IFERROR(VLOOKUP(R$10&amp;#REF!,INDIRECT($C$8),2,0),"")</f>
        <v/>
      </c>
    </row>
    <row r="37" spans="10:18" x14ac:dyDescent="0.3">
      <c r="J37" t="str">
        <f ca="1">IFERROR(VLOOKUP(J$10&amp;#REF!,INDIRECT($C$8),2,0),"")</f>
        <v/>
      </c>
      <c r="L37" t="str">
        <f ca="1">IFERROR(VLOOKUP(L$10&amp;#REF!,INDIRECT($C$8),2,0),"")</f>
        <v/>
      </c>
      <c r="N37" t="str">
        <f ca="1">IFERROR(VLOOKUP(N$10&amp;#REF!,INDIRECT($C$8),2,0),"")</f>
        <v/>
      </c>
      <c r="P37" t="str">
        <f ca="1">IFERROR(VLOOKUP(P$10&amp;#REF!,INDIRECT($C$8),2,0),"")</f>
        <v/>
      </c>
      <c r="R37" t="str">
        <f ca="1">IFERROR(VLOOKUP(R$10&amp;#REF!,INDIRECT($C$8),2,0),"")</f>
        <v/>
      </c>
    </row>
    <row r="38" spans="10:18" x14ac:dyDescent="0.3">
      <c r="J38" t="str">
        <f ca="1">IFERROR(VLOOKUP(J$10&amp;#REF!,INDIRECT($C$8),2,0),"")</f>
        <v/>
      </c>
      <c r="L38" t="str">
        <f ca="1">IFERROR(VLOOKUP(L$10&amp;#REF!,INDIRECT($C$8),2,0),"")</f>
        <v/>
      </c>
      <c r="N38" t="str">
        <f ca="1">IFERROR(VLOOKUP(N$10&amp;#REF!,INDIRECT($C$8),2,0),"")</f>
        <v/>
      </c>
      <c r="P38" t="str">
        <f ca="1">IFERROR(VLOOKUP(P$10&amp;#REF!,INDIRECT($C$8),2,0),"")</f>
        <v/>
      </c>
      <c r="R38" t="str">
        <f ca="1">IFERROR(VLOOKUP(R$10&amp;#REF!,INDIRECT($C$8),2,0),"")</f>
        <v/>
      </c>
    </row>
    <row r="39" spans="10:18" x14ac:dyDescent="0.3">
      <c r="J39" t="str">
        <f ca="1">IFERROR(VLOOKUP(J$10&amp;#REF!,INDIRECT($C$8),2,0),"")</f>
        <v/>
      </c>
      <c r="L39" t="str">
        <f ca="1">IFERROR(VLOOKUP(L$10&amp;#REF!,INDIRECT($C$8),2,0),"")</f>
        <v/>
      </c>
      <c r="N39" t="str">
        <f ca="1">IFERROR(VLOOKUP(N$10&amp;#REF!,INDIRECT($C$8),2,0),"")</f>
        <v/>
      </c>
      <c r="P39" t="str">
        <f ca="1">IFERROR(VLOOKUP(P$10&amp;#REF!,INDIRECT($C$8),2,0),"")</f>
        <v/>
      </c>
      <c r="R39" t="str">
        <f ca="1">IFERROR(VLOOKUP(R$10&amp;#REF!,INDIRECT($C$8),2,0),"")</f>
        <v/>
      </c>
    </row>
    <row r="40" spans="10:18" x14ac:dyDescent="0.3">
      <c r="J40" t="str">
        <f ca="1">IFERROR(VLOOKUP(J$10&amp;#REF!,INDIRECT($C$8),2,0),"")</f>
        <v/>
      </c>
      <c r="L40" t="str">
        <f ca="1">IFERROR(VLOOKUP(L$10&amp;#REF!,INDIRECT($C$8),2,0),"")</f>
        <v/>
      </c>
      <c r="N40" t="str">
        <f ca="1">IFERROR(VLOOKUP(N$10&amp;#REF!,INDIRECT($C$8),2,0),"")</f>
        <v/>
      </c>
      <c r="P40" t="str">
        <f ca="1">IFERROR(VLOOKUP(P$10&amp;#REF!,INDIRECT($C$8),2,0),"")</f>
        <v/>
      </c>
      <c r="R40" t="str">
        <f ca="1">IFERROR(VLOOKUP(R$10&amp;#REF!,INDIRECT($C$8),2,0),"")</f>
        <v/>
      </c>
    </row>
    <row r="41" spans="10:18" x14ac:dyDescent="0.3">
      <c r="J41" t="str">
        <f ca="1">IFERROR(VLOOKUP(J$10&amp;#REF!,INDIRECT($C$8),2,0),"")</f>
        <v/>
      </c>
      <c r="L41" t="str">
        <f ca="1">IFERROR(VLOOKUP(L$10&amp;#REF!,INDIRECT($C$8),2,0),"")</f>
        <v/>
      </c>
      <c r="N41" t="str">
        <f ca="1">IFERROR(VLOOKUP(N$10&amp;#REF!,INDIRECT($C$8),2,0),"")</f>
        <v/>
      </c>
      <c r="P41" t="str">
        <f ca="1">IFERROR(VLOOKUP(P$10&amp;#REF!,INDIRECT($C$8),2,0),"")</f>
        <v/>
      </c>
      <c r="R41" t="str">
        <f ca="1">IFERROR(VLOOKUP(R$10&amp;#REF!,INDIRECT($C$8),2,0),"")</f>
        <v/>
      </c>
    </row>
    <row r="42" spans="10:18" x14ac:dyDescent="0.3">
      <c r="J42" t="str">
        <f ca="1">IFERROR(VLOOKUP(J$10&amp;#REF!,INDIRECT($C$8),2,0),"")</f>
        <v/>
      </c>
      <c r="L42" t="str">
        <f ca="1">IFERROR(VLOOKUP(L$10&amp;#REF!,INDIRECT($C$8),2,0),"")</f>
        <v/>
      </c>
      <c r="N42" t="str">
        <f ca="1">IFERROR(VLOOKUP(N$10&amp;#REF!,INDIRECT($C$8),2,0),"")</f>
        <v/>
      </c>
      <c r="P42" t="str">
        <f ca="1">IFERROR(VLOOKUP(P$10&amp;#REF!,INDIRECT($C$8),2,0),"")</f>
        <v/>
      </c>
      <c r="R42" t="str">
        <f ca="1">IFERROR(VLOOKUP(R$10&amp;#REF!,INDIRECT($C$8),2,0),"")</f>
        <v/>
      </c>
    </row>
    <row r="43" spans="10:18" x14ac:dyDescent="0.3">
      <c r="J43" t="str">
        <f ca="1">IFERROR(VLOOKUP(J$10&amp;#REF!,INDIRECT($C$8),2,0),"")</f>
        <v/>
      </c>
      <c r="L43" t="str">
        <f ca="1">IFERROR(VLOOKUP(L$10&amp;#REF!,INDIRECT($C$8),2,0),"")</f>
        <v/>
      </c>
      <c r="N43" t="str">
        <f ca="1">IFERROR(VLOOKUP(N$10&amp;#REF!,INDIRECT($C$8),2,0),"")</f>
        <v/>
      </c>
      <c r="P43" t="str">
        <f ca="1">IFERROR(VLOOKUP(P$10&amp;#REF!,INDIRECT($C$8),2,0),"")</f>
        <v/>
      </c>
      <c r="R43" t="str">
        <f ca="1">IFERROR(VLOOKUP(R$10&amp;#REF!,INDIRECT($C$8),2,0),"")</f>
        <v/>
      </c>
    </row>
    <row r="44" spans="10:18" x14ac:dyDescent="0.3">
      <c r="J44" t="str">
        <f ca="1">IFERROR(VLOOKUP(J$10&amp;#REF!,INDIRECT($C$8),2,0),"")</f>
        <v/>
      </c>
      <c r="L44" t="str">
        <f ca="1">IFERROR(VLOOKUP(L$10&amp;#REF!,INDIRECT($C$8),2,0),"")</f>
        <v/>
      </c>
      <c r="N44" t="str">
        <f ca="1">IFERROR(VLOOKUP(N$10&amp;#REF!,INDIRECT($C$8),2,0),"")</f>
        <v/>
      </c>
      <c r="P44" t="str">
        <f ca="1">IFERROR(VLOOKUP(P$10&amp;#REF!,INDIRECT($C$8),2,0),"")</f>
        <v/>
      </c>
      <c r="R44" t="str">
        <f ca="1">IFERROR(VLOOKUP(R$10&amp;#REF!,INDIRECT($C$8),2,0),"")</f>
        <v/>
      </c>
    </row>
    <row r="45" spans="10:18" x14ac:dyDescent="0.3">
      <c r="J45" t="str">
        <f ca="1">IFERROR(VLOOKUP(J$10&amp;#REF!,INDIRECT($C$8),2,0),"")</f>
        <v/>
      </c>
      <c r="L45" t="str">
        <f ca="1">IFERROR(VLOOKUP(L$10&amp;#REF!,INDIRECT($C$8),2,0),"")</f>
        <v/>
      </c>
      <c r="N45" t="str">
        <f ca="1">IFERROR(VLOOKUP(N$10&amp;#REF!,INDIRECT($C$8),2,0),"")</f>
        <v/>
      </c>
      <c r="P45" t="str">
        <f ca="1">IFERROR(VLOOKUP(P$10&amp;#REF!,INDIRECT($C$8),2,0),"")</f>
        <v/>
      </c>
      <c r="R45" t="str">
        <f ca="1">IFERROR(VLOOKUP(R$10&amp;#REF!,INDIRECT($C$8),2,0),"")</f>
        <v/>
      </c>
    </row>
    <row r="46" spans="10:18" x14ac:dyDescent="0.3">
      <c r="J46" t="str">
        <f ca="1">IFERROR(VLOOKUP(J$10&amp;#REF!,INDIRECT($C$8),2,0),"")</f>
        <v/>
      </c>
      <c r="L46" t="str">
        <f ca="1">IFERROR(VLOOKUP(L$10&amp;#REF!,INDIRECT($C$8),2,0),"")</f>
        <v/>
      </c>
      <c r="N46" t="str">
        <f ca="1">IFERROR(VLOOKUP(N$10&amp;#REF!,INDIRECT($C$8),2,0),"")</f>
        <v/>
      </c>
      <c r="P46" t="str">
        <f ca="1">IFERROR(VLOOKUP(P$10&amp;#REF!,INDIRECT($C$8),2,0),"")</f>
        <v/>
      </c>
      <c r="R46" t="str">
        <f ca="1">IFERROR(VLOOKUP(R$10&amp;#REF!,INDIRECT($C$8),2,0),"")</f>
        <v/>
      </c>
    </row>
    <row r="47" spans="10:18" x14ac:dyDescent="0.3">
      <c r="J47" t="str">
        <f ca="1">IFERROR(VLOOKUP(J$10&amp;#REF!,INDIRECT($C$8),2,0),"")</f>
        <v/>
      </c>
      <c r="L47" t="str">
        <f ca="1">IFERROR(VLOOKUP(L$10&amp;#REF!,INDIRECT($C$8),2,0),"")</f>
        <v/>
      </c>
      <c r="N47" t="str">
        <f ca="1">IFERROR(VLOOKUP(N$10&amp;#REF!,INDIRECT($C$8),2,0),"")</f>
        <v/>
      </c>
      <c r="P47" t="str">
        <f ca="1">IFERROR(VLOOKUP(P$10&amp;#REF!,INDIRECT($C$8),2,0),"")</f>
        <v/>
      </c>
      <c r="R47" t="str">
        <f ca="1">IFERROR(VLOOKUP(R$10&amp;#REF!,INDIRECT($C$8),2,0),"")</f>
        <v/>
      </c>
    </row>
    <row r="48" spans="10:18" x14ac:dyDescent="0.3">
      <c r="J48" t="str">
        <f ca="1">IFERROR(VLOOKUP(J$10&amp;#REF!,INDIRECT($C$8),2,0),"")</f>
        <v/>
      </c>
      <c r="L48" t="str">
        <f ca="1">IFERROR(VLOOKUP(L$10&amp;#REF!,INDIRECT($C$8),2,0),"")</f>
        <v/>
      </c>
      <c r="N48" t="str">
        <f ca="1">IFERROR(VLOOKUP(N$10&amp;#REF!,INDIRECT($C$8),2,0),"")</f>
        <v/>
      </c>
      <c r="P48" t="str">
        <f ca="1">IFERROR(VLOOKUP(P$10&amp;#REF!,INDIRECT($C$8),2,0),"")</f>
        <v/>
      </c>
      <c r="R48" t="str">
        <f ca="1">IFERROR(VLOOKUP(R$10&amp;#REF!,INDIRECT($C$8),2,0),"")</f>
        <v/>
      </c>
    </row>
    <row r="49" spans="10:18" x14ac:dyDescent="0.3">
      <c r="J49" t="str">
        <f ca="1">IFERROR(VLOOKUP(J$10&amp;#REF!,INDIRECT($C$8),2,0),"")</f>
        <v/>
      </c>
      <c r="L49" t="str">
        <f ca="1">IFERROR(VLOOKUP(L$10&amp;#REF!,INDIRECT($C$8),2,0),"")</f>
        <v/>
      </c>
      <c r="N49" t="str">
        <f ca="1">IFERROR(VLOOKUP(N$10&amp;#REF!,INDIRECT($C$8),2,0),"")</f>
        <v/>
      </c>
      <c r="P49" t="str">
        <f ca="1">IFERROR(VLOOKUP(P$10&amp;#REF!,INDIRECT($C$8),2,0),"")</f>
        <v/>
      </c>
      <c r="R49" t="str">
        <f ca="1">IFERROR(VLOOKUP(R$10&amp;#REF!,INDIRECT($C$8),2,0),"")</f>
        <v/>
      </c>
    </row>
    <row r="50" spans="10:18" x14ac:dyDescent="0.3">
      <c r="J50" t="str">
        <f ca="1">IFERROR(VLOOKUP(J$10&amp;#REF!,INDIRECT($C$8),2,0),"")</f>
        <v/>
      </c>
      <c r="L50" t="str">
        <f ca="1">IFERROR(VLOOKUP(L$10&amp;#REF!,INDIRECT($C$8),2,0),"")</f>
        <v/>
      </c>
      <c r="N50" t="str">
        <f ca="1">IFERROR(VLOOKUP(N$10&amp;#REF!,INDIRECT($C$8),2,0),"")</f>
        <v/>
      </c>
      <c r="P50" t="str">
        <f ca="1">IFERROR(VLOOKUP(P$10&amp;#REF!,INDIRECT($C$8),2,0),"")</f>
        <v/>
      </c>
      <c r="R50" t="str">
        <f ca="1">IFERROR(VLOOKUP(R$10&amp;#REF!,INDIRECT($C$8),2,0),"")</f>
        <v/>
      </c>
    </row>
    <row r="51" spans="10:18" x14ac:dyDescent="0.3">
      <c r="J51" t="str">
        <f ca="1">IFERROR(VLOOKUP(J$10&amp;#REF!,INDIRECT($C$8),2,0),"")</f>
        <v/>
      </c>
      <c r="L51" t="str">
        <f ca="1">IFERROR(VLOOKUP(L$10&amp;#REF!,INDIRECT($C$8),2,0),"")</f>
        <v/>
      </c>
      <c r="N51" t="str">
        <f ca="1">IFERROR(VLOOKUP(N$10&amp;#REF!,INDIRECT($C$8),2,0),"")</f>
        <v/>
      </c>
      <c r="P51" t="str">
        <f ca="1">IFERROR(VLOOKUP(P$10&amp;#REF!,INDIRECT($C$8),2,0),"")</f>
        <v/>
      </c>
      <c r="R51" t="str">
        <f ca="1">IFERROR(VLOOKUP(R$10&amp;#REF!,INDIRECT($C$8),2,0),"")</f>
        <v/>
      </c>
    </row>
    <row r="52" spans="10:18" x14ac:dyDescent="0.3">
      <c r="J52" t="str">
        <f ca="1">IFERROR(VLOOKUP(J$10&amp;#REF!,INDIRECT($C$8),2,0),"")</f>
        <v/>
      </c>
      <c r="L52" t="str">
        <f ca="1">IFERROR(VLOOKUP(L$10&amp;#REF!,INDIRECT($C$8),2,0),"")</f>
        <v/>
      </c>
      <c r="N52" t="str">
        <f ca="1">IFERROR(VLOOKUP(N$10&amp;#REF!,INDIRECT($C$8),2,0),"")</f>
        <v/>
      </c>
      <c r="P52" t="str">
        <f ca="1">IFERROR(VLOOKUP(P$10&amp;#REF!,INDIRECT($C$8),2,0),"")</f>
        <v/>
      </c>
      <c r="R52" t="str">
        <f ca="1">IFERROR(VLOOKUP(R$10&amp;#REF!,INDIRECT($C$8),2,0),"")</f>
        <v/>
      </c>
    </row>
    <row r="53" spans="10:18" x14ac:dyDescent="0.3">
      <c r="J53" t="str">
        <f ca="1">IFERROR(VLOOKUP(J$10&amp;#REF!,INDIRECT($C$8),2,0),"")</f>
        <v/>
      </c>
      <c r="L53" t="str">
        <f ca="1">IFERROR(VLOOKUP(L$10&amp;#REF!,INDIRECT($C$8),2,0),"")</f>
        <v/>
      </c>
      <c r="N53" t="str">
        <f ca="1">IFERROR(VLOOKUP(N$10&amp;#REF!,INDIRECT($C$8),2,0),"")</f>
        <v/>
      </c>
      <c r="P53" t="str">
        <f ca="1">IFERROR(VLOOKUP(P$10&amp;#REF!,INDIRECT($C$8),2,0),"")</f>
        <v/>
      </c>
      <c r="R53" t="str">
        <f ca="1">IFERROR(VLOOKUP(R$10&amp;#REF!,INDIRECT($C$8),2,0),"")</f>
        <v/>
      </c>
    </row>
    <row r="54" spans="10:18" x14ac:dyDescent="0.3">
      <c r="J54" t="str">
        <f ca="1">IFERROR(VLOOKUP(J$10&amp;#REF!,INDIRECT($C$8),2,0),"")</f>
        <v/>
      </c>
      <c r="L54" t="str">
        <f ca="1">IFERROR(VLOOKUP(L$10&amp;#REF!,INDIRECT($C$8),2,0),"")</f>
        <v/>
      </c>
      <c r="N54" t="str">
        <f ca="1">IFERROR(VLOOKUP(N$10&amp;#REF!,INDIRECT($C$8),2,0),"")</f>
        <v/>
      </c>
      <c r="P54" t="str">
        <f ca="1">IFERROR(VLOOKUP(P$10&amp;#REF!,INDIRECT($C$8),2,0),"")</f>
        <v/>
      </c>
      <c r="R54" t="str">
        <f ca="1">IFERROR(VLOOKUP(R$10&amp;#REF!,INDIRECT($C$8),2,0),"")</f>
        <v/>
      </c>
    </row>
    <row r="55" spans="10:18" x14ac:dyDescent="0.3">
      <c r="J55" t="str">
        <f ca="1">IFERROR(VLOOKUP(J$10&amp;#REF!,INDIRECT($C$8),2,0),"")</f>
        <v/>
      </c>
      <c r="L55" t="str">
        <f ca="1">IFERROR(VLOOKUP(L$10&amp;#REF!,INDIRECT($C$8),2,0),"")</f>
        <v/>
      </c>
      <c r="N55" t="str">
        <f ca="1">IFERROR(VLOOKUP(N$10&amp;#REF!,INDIRECT($C$8),2,0),"")</f>
        <v/>
      </c>
      <c r="P55" t="str">
        <f ca="1">IFERROR(VLOOKUP(P$10&amp;#REF!,INDIRECT($C$8),2,0),"")</f>
        <v/>
      </c>
      <c r="R55" t="str">
        <f ca="1">IFERROR(VLOOKUP(R$10&amp;#REF!,INDIRECT($C$8),2,0),"")</f>
        <v/>
      </c>
    </row>
    <row r="56" spans="10:18" x14ac:dyDescent="0.3">
      <c r="J56" t="str">
        <f ca="1">IFERROR(VLOOKUP(J$10&amp;#REF!,INDIRECT($C$8),2,0),"")</f>
        <v/>
      </c>
      <c r="L56" t="str">
        <f ca="1">IFERROR(VLOOKUP(L$10&amp;#REF!,INDIRECT($C$8),2,0),"")</f>
        <v/>
      </c>
      <c r="N56" t="str">
        <f ca="1">IFERROR(VLOOKUP(N$10&amp;#REF!,INDIRECT($C$8),2,0),"")</f>
        <v/>
      </c>
      <c r="P56" t="str">
        <f ca="1">IFERROR(VLOOKUP(P$10&amp;#REF!,INDIRECT($C$8),2,0),"")</f>
        <v/>
      </c>
      <c r="R56" t="str">
        <f ca="1">IFERROR(VLOOKUP(R$10&amp;#REF!,INDIRECT($C$8),2,0),"")</f>
        <v/>
      </c>
    </row>
    <row r="57" spans="10:18" x14ac:dyDescent="0.3">
      <c r="J57" t="str">
        <f ca="1">IFERROR(VLOOKUP(J$10&amp;#REF!,INDIRECT($C$8),2,0),"")</f>
        <v/>
      </c>
      <c r="L57" t="str">
        <f ca="1">IFERROR(VLOOKUP(L$10&amp;#REF!,INDIRECT($C$8),2,0),"")</f>
        <v/>
      </c>
      <c r="N57" t="str">
        <f ca="1">IFERROR(VLOOKUP(N$10&amp;#REF!,INDIRECT($C$8),2,0),"")</f>
        <v/>
      </c>
      <c r="P57" t="str">
        <f ca="1">IFERROR(VLOOKUP(P$10&amp;#REF!,INDIRECT($C$8),2,0),"")</f>
        <v/>
      </c>
      <c r="R57" t="str">
        <f ca="1">IFERROR(VLOOKUP(R$10&amp;#REF!,INDIRECT($C$8),2,0),"")</f>
        <v/>
      </c>
    </row>
    <row r="58" spans="10:18" x14ac:dyDescent="0.3">
      <c r="J58" t="str">
        <f ca="1">IFERROR(VLOOKUP(J$10&amp;#REF!,INDIRECT($C$8),2,0),"")</f>
        <v/>
      </c>
      <c r="L58" t="str">
        <f ca="1">IFERROR(VLOOKUP(L$10&amp;#REF!,INDIRECT($C$8),2,0),"")</f>
        <v/>
      </c>
      <c r="N58" t="str">
        <f ca="1">IFERROR(VLOOKUP(N$10&amp;#REF!,INDIRECT($C$8),2,0),"")</f>
        <v/>
      </c>
      <c r="P58" t="str">
        <f ca="1">IFERROR(VLOOKUP(P$10&amp;#REF!,INDIRECT($C$8),2,0),"")</f>
        <v/>
      </c>
      <c r="R58" t="str">
        <f ca="1">IFERROR(VLOOKUP(R$10&amp;#REF!,INDIRECT($C$8),2,0),"")</f>
        <v/>
      </c>
    </row>
    <row r="59" spans="10:18" x14ac:dyDescent="0.3">
      <c r="J59" t="str">
        <f ca="1">IFERROR(VLOOKUP(J$10&amp;#REF!,INDIRECT($C$8),2,0),"")</f>
        <v/>
      </c>
      <c r="L59" t="str">
        <f ca="1">IFERROR(VLOOKUP(L$10&amp;#REF!,INDIRECT($C$8),2,0),"")</f>
        <v/>
      </c>
      <c r="N59" t="str">
        <f ca="1">IFERROR(VLOOKUP(N$10&amp;#REF!,INDIRECT($C$8),2,0),"")</f>
        <v/>
      </c>
      <c r="P59" t="str">
        <f ca="1">IFERROR(VLOOKUP(P$10&amp;#REF!,INDIRECT($C$8),2,0),"")</f>
        <v/>
      </c>
      <c r="R59" t="str">
        <f ca="1">IFERROR(VLOOKUP(R$10&amp;#REF!,INDIRECT($C$8),2,0),"")</f>
        <v/>
      </c>
    </row>
    <row r="60" spans="10:18" x14ac:dyDescent="0.3">
      <c r="J60" t="str">
        <f ca="1">IFERROR(VLOOKUP(J$10&amp;#REF!,INDIRECT($C$8),2,0),"")</f>
        <v/>
      </c>
      <c r="L60" t="str">
        <f ca="1">IFERROR(VLOOKUP(L$10&amp;#REF!,INDIRECT($C$8),2,0),"")</f>
        <v/>
      </c>
      <c r="N60" t="str">
        <f ca="1">IFERROR(VLOOKUP(N$10&amp;#REF!,INDIRECT($C$8),2,0),"")</f>
        <v/>
      </c>
      <c r="P60" t="str">
        <f ca="1">IFERROR(VLOOKUP(P$10&amp;#REF!,INDIRECT($C$8),2,0),"")</f>
        <v/>
      </c>
      <c r="R60" t="str">
        <f ca="1">IFERROR(VLOOKUP(R$10&amp;#REF!,INDIRECT($C$8),2,0),"")</f>
        <v/>
      </c>
    </row>
    <row r="61" spans="10:18" x14ac:dyDescent="0.3">
      <c r="J61" t="str">
        <f ca="1">IFERROR(VLOOKUP(J$10&amp;#REF!,INDIRECT($C$8),2,0),"")</f>
        <v/>
      </c>
      <c r="L61" t="str">
        <f ca="1">IFERROR(VLOOKUP(L$10&amp;#REF!,INDIRECT($C$8),2,0),"")</f>
        <v/>
      </c>
      <c r="N61" t="str">
        <f ca="1">IFERROR(VLOOKUP(N$10&amp;#REF!,INDIRECT($C$8),2,0),"")</f>
        <v/>
      </c>
      <c r="P61" t="str">
        <f ca="1">IFERROR(VLOOKUP(P$10&amp;#REF!,INDIRECT($C$8),2,0),"")</f>
        <v/>
      </c>
      <c r="R61" t="str">
        <f ca="1">IFERROR(VLOOKUP(R$10&amp;#REF!,INDIRECT($C$8),2,0),"")</f>
        <v/>
      </c>
    </row>
    <row r="62" spans="10:18" x14ac:dyDescent="0.3">
      <c r="J62" t="str">
        <f ca="1">IFERROR(VLOOKUP(J$10&amp;#REF!,INDIRECT($C$8),2,0),"")</f>
        <v/>
      </c>
      <c r="L62" t="str">
        <f ca="1">IFERROR(VLOOKUP(L$10&amp;#REF!,INDIRECT($C$8),2,0),"")</f>
        <v/>
      </c>
      <c r="N62" t="str">
        <f ca="1">IFERROR(VLOOKUP(N$10&amp;#REF!,INDIRECT($C$8),2,0),"")</f>
        <v/>
      </c>
      <c r="P62" t="str">
        <f ca="1">IFERROR(VLOOKUP(P$10&amp;#REF!,INDIRECT($C$8),2,0),"")</f>
        <v/>
      </c>
      <c r="R62" t="str">
        <f ca="1">IFERROR(VLOOKUP(R$10&amp;#REF!,INDIRECT($C$8),2,0),"")</f>
        <v/>
      </c>
    </row>
    <row r="63" spans="10:18" x14ac:dyDescent="0.3">
      <c r="J63" t="str">
        <f ca="1">IFERROR(VLOOKUP(J$10&amp;#REF!,INDIRECT($C$8),2,0),"")</f>
        <v/>
      </c>
      <c r="L63" t="str">
        <f ca="1">IFERROR(VLOOKUP(L$10&amp;#REF!,INDIRECT($C$8),2,0),"")</f>
        <v/>
      </c>
      <c r="N63" t="str">
        <f ca="1">IFERROR(VLOOKUP(N$10&amp;#REF!,INDIRECT($C$8),2,0),"")</f>
        <v/>
      </c>
      <c r="P63" t="str">
        <f ca="1">IFERROR(VLOOKUP(P$10&amp;#REF!,INDIRECT($C$8),2,0),"")</f>
        <v/>
      </c>
      <c r="R63" t="str">
        <f ca="1">IFERROR(VLOOKUP(R$10&amp;#REF!,INDIRECT($C$8),2,0),"")</f>
        <v/>
      </c>
    </row>
    <row r="64" spans="10:18" x14ac:dyDescent="0.3">
      <c r="J64" t="str">
        <f ca="1">IFERROR(VLOOKUP(J$10&amp;#REF!,INDIRECT($C$8),2,0),"")</f>
        <v/>
      </c>
      <c r="L64" t="str">
        <f ca="1">IFERROR(VLOOKUP(L$10&amp;#REF!,INDIRECT($C$8),2,0),"")</f>
        <v/>
      </c>
      <c r="N64" t="str">
        <f ca="1">IFERROR(VLOOKUP(N$10&amp;#REF!,INDIRECT($C$8),2,0),"")</f>
        <v/>
      </c>
      <c r="P64" t="str">
        <f ca="1">IFERROR(VLOOKUP(P$10&amp;#REF!,INDIRECT($C$8),2,0),"")</f>
        <v/>
      </c>
      <c r="R64" t="str">
        <f ca="1">IFERROR(VLOOKUP(R$10&amp;#REF!,INDIRECT($C$8),2,0),"")</f>
        <v/>
      </c>
    </row>
    <row r="65" spans="10:18" x14ac:dyDescent="0.3">
      <c r="J65" t="str">
        <f ca="1">IFERROR(VLOOKUP(J$10&amp;#REF!,INDIRECT($C$8),2,0),"")</f>
        <v/>
      </c>
      <c r="L65" t="str">
        <f ca="1">IFERROR(VLOOKUP(L$10&amp;#REF!,INDIRECT($C$8),2,0),"")</f>
        <v/>
      </c>
      <c r="N65" t="str">
        <f ca="1">IFERROR(VLOOKUP(N$10&amp;#REF!,INDIRECT($C$8),2,0),"")</f>
        <v/>
      </c>
      <c r="P65" t="str">
        <f ca="1">IFERROR(VLOOKUP(P$10&amp;#REF!,INDIRECT($C$8),2,0),"")</f>
        <v/>
      </c>
      <c r="R65" t="str">
        <f ca="1">IFERROR(VLOOKUP(R$10&amp;#REF!,INDIRECT($C$8),2,0),"")</f>
        <v/>
      </c>
    </row>
    <row r="66" spans="10:18" x14ac:dyDescent="0.3">
      <c r="J66" t="str">
        <f ca="1">IFERROR(VLOOKUP(J$10&amp;#REF!,INDIRECT($C$8),2,0),"")</f>
        <v/>
      </c>
      <c r="L66" t="str">
        <f ca="1">IFERROR(VLOOKUP(L$10&amp;#REF!,INDIRECT($C$8),2,0),"")</f>
        <v/>
      </c>
      <c r="N66" t="str">
        <f ca="1">IFERROR(VLOOKUP(N$10&amp;#REF!,INDIRECT($C$8),2,0),"")</f>
        <v/>
      </c>
      <c r="P66" t="str">
        <f ca="1">IFERROR(VLOOKUP(P$10&amp;#REF!,INDIRECT($C$8),2,0),"")</f>
        <v/>
      </c>
      <c r="R66" t="str">
        <f ca="1">IFERROR(VLOOKUP(R$10&amp;#REF!,INDIRECT($C$8),2,0),"")</f>
        <v/>
      </c>
    </row>
    <row r="67" spans="10:18" x14ac:dyDescent="0.3">
      <c r="J67" t="str">
        <f ca="1">IFERROR(VLOOKUP(J$10&amp;#REF!,INDIRECT($C$8),2,0),"")</f>
        <v/>
      </c>
      <c r="L67" t="str">
        <f ca="1">IFERROR(VLOOKUP(L$10&amp;#REF!,INDIRECT($C$8),2,0),"")</f>
        <v/>
      </c>
      <c r="N67" t="str">
        <f ca="1">IFERROR(VLOOKUP(N$10&amp;#REF!,INDIRECT($C$8),2,0),"")</f>
        <v/>
      </c>
      <c r="P67" t="str">
        <f ca="1">IFERROR(VLOOKUP(P$10&amp;#REF!,INDIRECT($C$8),2,0),"")</f>
        <v/>
      </c>
      <c r="R67" t="str">
        <f ca="1">IFERROR(VLOOKUP(R$10&amp;#REF!,INDIRECT($C$8),2,0),"")</f>
        <v/>
      </c>
    </row>
    <row r="68" spans="10:18" x14ac:dyDescent="0.3">
      <c r="J68" t="str">
        <f ca="1">IFERROR(VLOOKUP(J$10&amp;#REF!,INDIRECT($C$8),2,0),"")</f>
        <v/>
      </c>
      <c r="L68" t="str">
        <f ca="1">IFERROR(VLOOKUP(L$10&amp;#REF!,INDIRECT($C$8),2,0),"")</f>
        <v/>
      </c>
      <c r="N68" t="str">
        <f ca="1">IFERROR(VLOOKUP(N$10&amp;#REF!,INDIRECT($C$8),2,0),"")</f>
        <v/>
      </c>
      <c r="P68" t="str">
        <f ca="1">IFERROR(VLOOKUP(P$10&amp;#REF!,INDIRECT($C$8),2,0),"")</f>
        <v/>
      </c>
      <c r="R68" t="str">
        <f ca="1">IFERROR(VLOOKUP(R$10&amp;#REF!,INDIRECT($C$8),2,0),"")</f>
        <v/>
      </c>
    </row>
    <row r="69" spans="10:18" x14ac:dyDescent="0.3">
      <c r="J69" t="str">
        <f ca="1">IFERROR(VLOOKUP(J$10&amp;#REF!,INDIRECT($C$8),2,0),"")</f>
        <v/>
      </c>
      <c r="L69" t="str">
        <f ca="1">IFERROR(VLOOKUP(L$10&amp;#REF!,INDIRECT($C$8),2,0),"")</f>
        <v/>
      </c>
      <c r="N69" t="str">
        <f ca="1">IFERROR(VLOOKUP(N$10&amp;#REF!,INDIRECT($C$8),2,0),"")</f>
        <v/>
      </c>
      <c r="P69" t="str">
        <f ca="1">IFERROR(VLOOKUP(P$10&amp;#REF!,INDIRECT($C$8),2,0),"")</f>
        <v/>
      </c>
      <c r="R69" t="str">
        <f ca="1">IFERROR(VLOOKUP(R$10&amp;#REF!,INDIRECT($C$8),2,0),"")</f>
        <v/>
      </c>
    </row>
    <row r="70" spans="10:18" x14ac:dyDescent="0.3">
      <c r="J70" t="str">
        <f ca="1">IFERROR(VLOOKUP(J$10&amp;#REF!,INDIRECT($C$8),2,0),"")</f>
        <v/>
      </c>
      <c r="L70" t="str">
        <f ca="1">IFERROR(VLOOKUP(L$10&amp;#REF!,INDIRECT($C$8),2,0),"")</f>
        <v/>
      </c>
      <c r="N70" t="str">
        <f ca="1">IFERROR(VLOOKUP(N$10&amp;#REF!,INDIRECT($C$8),2,0),"")</f>
        <v/>
      </c>
      <c r="P70" t="str">
        <f ca="1">IFERROR(VLOOKUP(P$10&amp;#REF!,INDIRECT($C$8),2,0),"")</f>
        <v/>
      </c>
      <c r="R70" t="str">
        <f ca="1">IFERROR(VLOOKUP(R$10&amp;#REF!,INDIRECT($C$8),2,0),"")</f>
        <v/>
      </c>
    </row>
    <row r="71" spans="10:18" x14ac:dyDescent="0.3">
      <c r="J71" t="str">
        <f ca="1">IFERROR(VLOOKUP(J$10&amp;#REF!,INDIRECT($C$8),2,0),"")</f>
        <v/>
      </c>
      <c r="L71" t="str">
        <f ca="1">IFERROR(VLOOKUP(L$10&amp;#REF!,INDIRECT($C$8),2,0),"")</f>
        <v/>
      </c>
      <c r="N71" t="str">
        <f ca="1">IFERROR(VLOOKUP(N$10&amp;#REF!,INDIRECT($C$8),2,0),"")</f>
        <v/>
      </c>
      <c r="P71" t="str">
        <f ca="1">IFERROR(VLOOKUP(P$10&amp;#REF!,INDIRECT($C$8),2,0),"")</f>
        <v/>
      </c>
      <c r="R71" t="str">
        <f ca="1">IFERROR(VLOOKUP(R$10&amp;#REF!,INDIRECT($C$8),2,0),"")</f>
        <v/>
      </c>
    </row>
    <row r="72" spans="10:18" x14ac:dyDescent="0.3">
      <c r="J72" t="str">
        <f ca="1">IFERROR(VLOOKUP(J$10&amp;#REF!,INDIRECT($C$8),2,0),"")</f>
        <v/>
      </c>
      <c r="L72" t="str">
        <f ca="1">IFERROR(VLOOKUP(L$10&amp;#REF!,INDIRECT($C$8),2,0),"")</f>
        <v/>
      </c>
      <c r="N72" t="str">
        <f ca="1">IFERROR(VLOOKUP(N$10&amp;#REF!,INDIRECT($C$8),2,0),"")</f>
        <v/>
      </c>
      <c r="P72" t="str">
        <f ca="1">IFERROR(VLOOKUP(P$10&amp;#REF!,INDIRECT($C$8),2,0),"")</f>
        <v/>
      </c>
      <c r="R72" t="str">
        <f ca="1">IFERROR(VLOOKUP(R$10&amp;#REF!,INDIRECT($C$8),2,0),"")</f>
        <v/>
      </c>
    </row>
    <row r="73" spans="10:18" x14ac:dyDescent="0.3">
      <c r="J73" t="str">
        <f ca="1">IFERROR(VLOOKUP(J$10&amp;#REF!,INDIRECT($C$8),2,0),"")</f>
        <v/>
      </c>
      <c r="L73" t="str">
        <f ca="1">IFERROR(VLOOKUP(L$10&amp;#REF!,INDIRECT($C$8),2,0),"")</f>
        <v/>
      </c>
      <c r="N73" t="str">
        <f ca="1">IFERROR(VLOOKUP(N$10&amp;#REF!,INDIRECT($C$8),2,0),"")</f>
        <v/>
      </c>
      <c r="P73" t="str">
        <f ca="1">IFERROR(VLOOKUP(P$10&amp;#REF!,INDIRECT($C$8),2,0),"")</f>
        <v/>
      </c>
      <c r="R73" t="str">
        <f ca="1">IFERROR(VLOOKUP(R$10&amp;#REF!,INDIRECT($C$8),2,0),"")</f>
        <v/>
      </c>
    </row>
    <row r="74" spans="10:18" x14ac:dyDescent="0.3">
      <c r="J74" t="str">
        <f ca="1">IFERROR(VLOOKUP(J$10&amp;#REF!,INDIRECT($C$8),2,0),"")</f>
        <v/>
      </c>
      <c r="L74" t="str">
        <f ca="1">IFERROR(VLOOKUP(L$10&amp;#REF!,INDIRECT($C$8),2,0),"")</f>
        <v/>
      </c>
      <c r="N74" t="str">
        <f ca="1">IFERROR(VLOOKUP(N$10&amp;#REF!,INDIRECT($C$8),2,0),"")</f>
        <v/>
      </c>
      <c r="P74" t="str">
        <f ca="1">IFERROR(VLOOKUP(P$10&amp;#REF!,INDIRECT($C$8),2,0),"")</f>
        <v/>
      </c>
      <c r="R74" t="str">
        <f ca="1">IFERROR(VLOOKUP(R$10&amp;#REF!,INDIRECT($C$8),2,0),"")</f>
        <v/>
      </c>
    </row>
    <row r="75" spans="10:18" x14ac:dyDescent="0.3">
      <c r="J75" t="str">
        <f ca="1">IFERROR(VLOOKUP(J$10&amp;#REF!,INDIRECT($C$8),2,0),"")</f>
        <v/>
      </c>
      <c r="L75" t="str">
        <f ca="1">IFERROR(VLOOKUP(L$10&amp;#REF!,INDIRECT($C$8),2,0),"")</f>
        <v/>
      </c>
      <c r="N75" t="str">
        <f ca="1">IFERROR(VLOOKUP(N$10&amp;#REF!,INDIRECT($C$8),2,0),"")</f>
        <v/>
      </c>
      <c r="P75" t="str">
        <f ca="1">IFERROR(VLOOKUP(P$10&amp;#REF!,INDIRECT($C$8),2,0),"")</f>
        <v/>
      </c>
      <c r="R75" t="str">
        <f ca="1">IFERROR(VLOOKUP(R$10&amp;#REF!,INDIRECT($C$8),2,0),"")</f>
        <v/>
      </c>
    </row>
    <row r="76" spans="10:18" x14ac:dyDescent="0.3">
      <c r="J76" t="str">
        <f ca="1">IFERROR(VLOOKUP(J$10&amp;#REF!,INDIRECT($C$8),2,0),"")</f>
        <v/>
      </c>
      <c r="L76" t="str">
        <f ca="1">IFERROR(VLOOKUP(L$10&amp;#REF!,INDIRECT($C$8),2,0),"")</f>
        <v/>
      </c>
      <c r="N76" t="str">
        <f ca="1">IFERROR(VLOOKUP(N$10&amp;#REF!,INDIRECT($C$8),2,0),"")</f>
        <v/>
      </c>
      <c r="P76" t="str">
        <f ca="1">IFERROR(VLOOKUP(P$10&amp;#REF!,INDIRECT($C$8),2,0),"")</f>
        <v/>
      </c>
      <c r="R76" t="str">
        <f ca="1">IFERROR(VLOOKUP(R$10&amp;#REF!,INDIRECT($C$8),2,0),"")</f>
        <v/>
      </c>
    </row>
    <row r="77" spans="10:18" x14ac:dyDescent="0.3">
      <c r="J77" t="str">
        <f ca="1">IFERROR(VLOOKUP(J$10&amp;#REF!,INDIRECT($C$8),2,0),"")</f>
        <v/>
      </c>
      <c r="L77" t="str">
        <f ca="1">IFERROR(VLOOKUP(L$10&amp;#REF!,INDIRECT($C$8),2,0),"")</f>
        <v/>
      </c>
      <c r="N77" t="str">
        <f ca="1">IFERROR(VLOOKUP(N$10&amp;#REF!,INDIRECT($C$8),2,0),"")</f>
        <v/>
      </c>
      <c r="P77" t="str">
        <f ca="1">IFERROR(VLOOKUP(P$10&amp;#REF!,INDIRECT($C$8),2,0),"")</f>
        <v/>
      </c>
      <c r="R77" t="str">
        <f ca="1">IFERROR(VLOOKUP(R$10&amp;#REF!,INDIRECT($C$8),2,0),"")</f>
        <v/>
      </c>
    </row>
    <row r="78" spans="10:18" x14ac:dyDescent="0.3">
      <c r="J78" t="str">
        <f ca="1">IFERROR(VLOOKUP(J$10&amp;#REF!,INDIRECT($C$8),2,0),"")</f>
        <v/>
      </c>
      <c r="L78" t="str">
        <f ca="1">IFERROR(VLOOKUP(L$10&amp;#REF!,INDIRECT($C$8),2,0),"")</f>
        <v/>
      </c>
      <c r="N78" t="str">
        <f ca="1">IFERROR(VLOOKUP(N$10&amp;#REF!,INDIRECT($C$8),2,0),"")</f>
        <v/>
      </c>
      <c r="P78" t="str">
        <f ca="1">IFERROR(VLOOKUP(P$10&amp;#REF!,INDIRECT($C$8),2,0),"")</f>
        <v/>
      </c>
      <c r="R78" t="str">
        <f ca="1">IFERROR(VLOOKUP(R$10&amp;#REF!,INDIRECT($C$8),2,0),"")</f>
        <v/>
      </c>
    </row>
    <row r="79" spans="10:18" x14ac:dyDescent="0.3">
      <c r="J79" t="str">
        <f ca="1">IFERROR(VLOOKUP(J$10&amp;#REF!,INDIRECT($C$8),2,0),"")</f>
        <v/>
      </c>
      <c r="L79" t="str">
        <f ca="1">IFERROR(VLOOKUP(L$10&amp;#REF!,INDIRECT($C$8),2,0),"")</f>
        <v/>
      </c>
      <c r="N79" t="str">
        <f ca="1">IFERROR(VLOOKUP(N$10&amp;#REF!,INDIRECT($C$8),2,0),"")</f>
        <v/>
      </c>
      <c r="P79" t="str">
        <f ca="1">IFERROR(VLOOKUP(P$10&amp;#REF!,INDIRECT($C$8),2,0),"")</f>
        <v/>
      </c>
      <c r="R79" t="str">
        <f ca="1">IFERROR(VLOOKUP(R$10&amp;#REF!,INDIRECT($C$8),2,0),"")</f>
        <v/>
      </c>
    </row>
    <row r="80" spans="10:18" x14ac:dyDescent="0.3">
      <c r="J80" t="str">
        <f ca="1">IFERROR(VLOOKUP(J$10&amp;#REF!,INDIRECT($C$8),2,0),"")</f>
        <v/>
      </c>
      <c r="L80" t="str">
        <f ca="1">IFERROR(VLOOKUP(L$10&amp;#REF!,INDIRECT($C$8),2,0),"")</f>
        <v/>
      </c>
      <c r="N80" t="str">
        <f ca="1">IFERROR(VLOOKUP(N$10&amp;#REF!,INDIRECT($C$8),2,0),"")</f>
        <v/>
      </c>
      <c r="P80" t="str">
        <f ca="1">IFERROR(VLOOKUP(P$10&amp;#REF!,INDIRECT($C$8),2,0),"")</f>
        <v/>
      </c>
      <c r="R80" t="str">
        <f ca="1">IFERROR(VLOOKUP(R$10&amp;#REF!,INDIRECT($C$8),2,0),"")</f>
        <v/>
      </c>
    </row>
    <row r="81" spans="10:18" x14ac:dyDescent="0.3">
      <c r="J81" t="str">
        <f ca="1">IFERROR(VLOOKUP(J$10&amp;#REF!,INDIRECT($C$8),2,0),"")</f>
        <v/>
      </c>
      <c r="L81" t="str">
        <f ca="1">IFERROR(VLOOKUP(L$10&amp;#REF!,INDIRECT($C$8),2,0),"")</f>
        <v/>
      </c>
      <c r="N81" t="str">
        <f ca="1">IFERROR(VLOOKUP(N$10&amp;#REF!,INDIRECT($C$8),2,0),"")</f>
        <v/>
      </c>
      <c r="P81" t="str">
        <f ca="1">IFERROR(VLOOKUP(P$10&amp;#REF!,INDIRECT($C$8),2,0),"")</f>
        <v/>
      </c>
      <c r="R81" t="str">
        <f ca="1">IFERROR(VLOOKUP(R$10&amp;#REF!,INDIRECT($C$8),2,0),"")</f>
        <v/>
      </c>
    </row>
    <row r="82" spans="10:18" x14ac:dyDescent="0.3">
      <c r="J82" t="str">
        <f ca="1">IFERROR(VLOOKUP(J$10&amp;#REF!,INDIRECT($C$8),2,0),"")</f>
        <v/>
      </c>
      <c r="L82" t="str">
        <f ca="1">IFERROR(VLOOKUP(L$10&amp;#REF!,INDIRECT($C$8),2,0),"")</f>
        <v/>
      </c>
      <c r="N82" t="str">
        <f ca="1">IFERROR(VLOOKUP(N$10&amp;#REF!,INDIRECT($C$8),2,0),"")</f>
        <v/>
      </c>
      <c r="P82" t="str">
        <f ca="1">IFERROR(VLOOKUP(P$10&amp;#REF!,INDIRECT($C$8),2,0),"")</f>
        <v/>
      </c>
      <c r="R82" t="str">
        <f ca="1">IFERROR(VLOOKUP(R$10&amp;#REF!,INDIRECT($C$8),2,0),"")</f>
        <v/>
      </c>
    </row>
    <row r="83" spans="10:18" x14ac:dyDescent="0.3">
      <c r="J83" t="str">
        <f ca="1">IFERROR(VLOOKUP(J$10&amp;#REF!,INDIRECT($C$8),2,0),"")</f>
        <v/>
      </c>
      <c r="L83" t="str">
        <f ca="1">IFERROR(VLOOKUP(L$10&amp;#REF!,INDIRECT($C$8),2,0),"")</f>
        <v/>
      </c>
      <c r="N83" t="str">
        <f ca="1">IFERROR(VLOOKUP(N$10&amp;#REF!,INDIRECT($C$8),2,0),"")</f>
        <v/>
      </c>
      <c r="P83" t="str">
        <f ca="1">IFERROR(VLOOKUP(P$10&amp;#REF!,INDIRECT($C$8),2,0),"")</f>
        <v/>
      </c>
      <c r="R83" t="str">
        <f ca="1">IFERROR(VLOOKUP(R$10&amp;#REF!,INDIRECT($C$8),2,0),"")</f>
        <v/>
      </c>
    </row>
    <row r="84" spans="10:18" x14ac:dyDescent="0.3">
      <c r="J84" t="str">
        <f ca="1">IFERROR(VLOOKUP(J$10&amp;#REF!,INDIRECT($C$8),2,0),"")</f>
        <v/>
      </c>
      <c r="L84" t="str">
        <f ca="1">IFERROR(VLOOKUP(L$10&amp;#REF!,INDIRECT($C$8),2,0),"")</f>
        <v/>
      </c>
      <c r="N84" t="str">
        <f ca="1">IFERROR(VLOOKUP(N$10&amp;#REF!,INDIRECT($C$8),2,0),"")</f>
        <v/>
      </c>
      <c r="P84" t="str">
        <f ca="1">IFERROR(VLOOKUP(P$10&amp;#REF!,INDIRECT($C$8),2,0),"")</f>
        <v/>
      </c>
      <c r="R84" t="str">
        <f ca="1">IFERROR(VLOOKUP(R$10&amp;#REF!,INDIRECT($C$8),2,0),"")</f>
        <v/>
      </c>
    </row>
    <row r="85" spans="10:18" x14ac:dyDescent="0.3">
      <c r="J85" t="str">
        <f ca="1">IFERROR(VLOOKUP(J$10&amp;#REF!,INDIRECT($C$8),2,0),"")</f>
        <v/>
      </c>
      <c r="L85" t="str">
        <f ca="1">IFERROR(VLOOKUP(L$10&amp;#REF!,INDIRECT($C$8),2,0),"")</f>
        <v/>
      </c>
      <c r="N85" t="str">
        <f ca="1">IFERROR(VLOOKUP(N$10&amp;#REF!,INDIRECT($C$8),2,0),"")</f>
        <v/>
      </c>
      <c r="P85" t="str">
        <f ca="1">IFERROR(VLOOKUP(P$10&amp;#REF!,INDIRECT($C$8),2,0),"")</f>
        <v/>
      </c>
      <c r="R85" t="str">
        <f ca="1">IFERROR(VLOOKUP(R$10&amp;#REF!,INDIRECT($C$8),2,0),"")</f>
        <v/>
      </c>
    </row>
    <row r="86" spans="10:18" x14ac:dyDescent="0.3">
      <c r="J86" t="str">
        <f ca="1">IFERROR(VLOOKUP(J$10&amp;#REF!,INDIRECT($C$8),2,0),"")</f>
        <v/>
      </c>
      <c r="L86" t="str">
        <f ca="1">IFERROR(VLOOKUP(L$10&amp;#REF!,INDIRECT($C$8),2,0),"")</f>
        <v/>
      </c>
      <c r="N86" t="str">
        <f ca="1">IFERROR(VLOOKUP(N$10&amp;#REF!,INDIRECT($C$8),2,0),"")</f>
        <v/>
      </c>
      <c r="P86" t="str">
        <f ca="1">IFERROR(VLOOKUP(P$10&amp;#REF!,INDIRECT($C$8),2,0),"")</f>
        <v/>
      </c>
      <c r="R86" t="str">
        <f ca="1">IFERROR(VLOOKUP(R$10&amp;#REF!,INDIRECT($C$8),2,0),"")</f>
        <v/>
      </c>
    </row>
    <row r="87" spans="10:18" x14ac:dyDescent="0.3">
      <c r="J87" t="str">
        <f ca="1">IFERROR(VLOOKUP(J$10&amp;#REF!,INDIRECT($C$8),2,0),"")</f>
        <v/>
      </c>
      <c r="L87" t="str">
        <f ca="1">IFERROR(VLOOKUP(L$10&amp;#REF!,INDIRECT($C$8),2,0),"")</f>
        <v/>
      </c>
      <c r="N87" t="str">
        <f ca="1">IFERROR(VLOOKUP(N$10&amp;#REF!,INDIRECT($C$8),2,0),"")</f>
        <v/>
      </c>
      <c r="P87" t="str">
        <f ca="1">IFERROR(VLOOKUP(P$10&amp;#REF!,INDIRECT($C$8),2,0),"")</f>
        <v/>
      </c>
      <c r="R87" t="str">
        <f ca="1">IFERROR(VLOOKUP(R$10&amp;#REF!,INDIRECT($C$8),2,0),"")</f>
        <v/>
      </c>
    </row>
    <row r="88" spans="10:18" x14ac:dyDescent="0.3">
      <c r="J88" t="str">
        <f ca="1">IFERROR(VLOOKUP(J$10&amp;#REF!,INDIRECT($C$8),2,0),"")</f>
        <v/>
      </c>
      <c r="L88" t="str">
        <f ca="1">IFERROR(VLOOKUP(L$10&amp;#REF!,INDIRECT($C$8),2,0),"")</f>
        <v/>
      </c>
      <c r="N88" t="str">
        <f ca="1">IFERROR(VLOOKUP(N$10&amp;#REF!,INDIRECT($C$8),2,0),"")</f>
        <v/>
      </c>
      <c r="P88" t="str">
        <f ca="1">IFERROR(VLOOKUP(P$10&amp;#REF!,INDIRECT($C$8),2,0),"")</f>
        <v/>
      </c>
      <c r="R88" t="str">
        <f ca="1">IFERROR(VLOOKUP(R$10&amp;#REF!,INDIRECT($C$8),2,0),"")</f>
        <v/>
      </c>
    </row>
    <row r="89" spans="10:18" x14ac:dyDescent="0.3">
      <c r="J89" t="str">
        <f ca="1">IFERROR(VLOOKUP(J$10&amp;#REF!,INDIRECT($C$8),2,0),"")</f>
        <v/>
      </c>
      <c r="L89" t="str">
        <f ca="1">IFERROR(VLOOKUP(L$10&amp;#REF!,INDIRECT($C$8),2,0),"")</f>
        <v/>
      </c>
      <c r="N89" t="str">
        <f ca="1">IFERROR(VLOOKUP(N$10&amp;#REF!,INDIRECT($C$8),2,0),"")</f>
        <v/>
      </c>
      <c r="P89" t="str">
        <f ca="1">IFERROR(VLOOKUP(P$10&amp;#REF!,INDIRECT($C$8),2,0),"")</f>
        <v/>
      </c>
      <c r="R89" t="str">
        <f ca="1">IFERROR(VLOOKUP(R$10&amp;#REF!,INDIRECT($C$8),2,0),"")</f>
        <v/>
      </c>
    </row>
    <row r="90" spans="10:18" x14ac:dyDescent="0.3">
      <c r="J90" t="str">
        <f ca="1">IFERROR(VLOOKUP(J$10&amp;#REF!,INDIRECT($C$8),2,0),"")</f>
        <v/>
      </c>
      <c r="L90" t="str">
        <f ca="1">IFERROR(VLOOKUP(L$10&amp;#REF!,INDIRECT($C$8),2,0),"")</f>
        <v/>
      </c>
      <c r="N90" t="str">
        <f ca="1">IFERROR(VLOOKUP(N$10&amp;#REF!,INDIRECT($C$8),2,0),"")</f>
        <v/>
      </c>
      <c r="P90" t="str">
        <f ca="1">IFERROR(VLOOKUP(P$10&amp;#REF!,INDIRECT($C$8),2,0),"")</f>
        <v/>
      </c>
      <c r="R90" t="str">
        <f ca="1">IFERROR(VLOOKUP(R$10&amp;#REF!,INDIRECT($C$8),2,0),"")</f>
        <v/>
      </c>
    </row>
    <row r="91" spans="10:18" x14ac:dyDescent="0.3">
      <c r="J91" t="str">
        <f ca="1">IFERROR(VLOOKUP(J$10&amp;#REF!,INDIRECT($C$8),2,0),"")</f>
        <v/>
      </c>
      <c r="L91" t="str">
        <f ca="1">IFERROR(VLOOKUP(L$10&amp;#REF!,INDIRECT($C$8),2,0),"")</f>
        <v/>
      </c>
      <c r="N91" t="str">
        <f ca="1">IFERROR(VLOOKUP(N$10&amp;#REF!,INDIRECT($C$8),2,0),"")</f>
        <v/>
      </c>
      <c r="P91" t="str">
        <f ca="1">IFERROR(VLOOKUP(P$10&amp;#REF!,INDIRECT($C$8),2,0),"")</f>
        <v/>
      </c>
      <c r="R91" t="str">
        <f ca="1">IFERROR(VLOOKUP(R$10&amp;#REF!,INDIRECT($C$8),2,0),"")</f>
        <v/>
      </c>
    </row>
    <row r="92" spans="10:18" x14ac:dyDescent="0.3">
      <c r="J92" t="str">
        <f ca="1">IFERROR(VLOOKUP(J$10&amp;#REF!,INDIRECT($C$8),2,0),"")</f>
        <v/>
      </c>
      <c r="L92" t="str">
        <f ca="1">IFERROR(VLOOKUP(L$10&amp;#REF!,INDIRECT($C$8),2,0),"")</f>
        <v/>
      </c>
      <c r="N92" t="str">
        <f ca="1">IFERROR(VLOOKUP(N$10&amp;#REF!,INDIRECT($C$8),2,0),"")</f>
        <v/>
      </c>
      <c r="P92" t="str">
        <f ca="1">IFERROR(VLOOKUP(P$10&amp;#REF!,INDIRECT($C$8),2,0),"")</f>
        <v/>
      </c>
      <c r="R92" t="str">
        <f ca="1">IFERROR(VLOOKUP(R$10&amp;#REF!,INDIRECT($C$8),2,0),"")</f>
        <v/>
      </c>
    </row>
    <row r="93" spans="10:18" x14ac:dyDescent="0.3">
      <c r="J93" t="str">
        <f ca="1">IFERROR(VLOOKUP(J$10&amp;#REF!,INDIRECT($C$8),2,0),"")</f>
        <v/>
      </c>
      <c r="L93" t="str">
        <f ca="1">IFERROR(VLOOKUP(L$10&amp;#REF!,INDIRECT($C$8),2,0),"")</f>
        <v/>
      </c>
      <c r="N93" t="str">
        <f ca="1">IFERROR(VLOOKUP(N$10&amp;#REF!,INDIRECT($C$8),2,0),"")</f>
        <v/>
      </c>
      <c r="P93" t="str">
        <f ca="1">IFERROR(VLOOKUP(P$10&amp;#REF!,INDIRECT($C$8),2,0),"")</f>
        <v/>
      </c>
      <c r="R93" t="str">
        <f ca="1">IFERROR(VLOOKUP(R$10&amp;#REF!,INDIRECT($C$8),2,0),"")</f>
        <v/>
      </c>
    </row>
    <row r="94" spans="10:18" x14ac:dyDescent="0.3">
      <c r="J94" t="str">
        <f ca="1">IFERROR(VLOOKUP(J$10&amp;#REF!,INDIRECT($C$8),2,0),"")</f>
        <v/>
      </c>
      <c r="L94" t="str">
        <f ca="1">IFERROR(VLOOKUP(L$10&amp;#REF!,INDIRECT($C$8),2,0),"")</f>
        <v/>
      </c>
      <c r="N94" t="str">
        <f ca="1">IFERROR(VLOOKUP(N$10&amp;#REF!,INDIRECT($C$8),2,0),"")</f>
        <v/>
      </c>
      <c r="P94" t="str">
        <f ca="1">IFERROR(VLOOKUP(P$10&amp;#REF!,INDIRECT($C$8),2,0),"")</f>
        <v/>
      </c>
      <c r="R94" t="str">
        <f ca="1">IFERROR(VLOOKUP(R$10&amp;#REF!,INDIRECT($C$8),2,0),"")</f>
        <v/>
      </c>
    </row>
    <row r="95" spans="10:18" x14ac:dyDescent="0.3">
      <c r="J95" t="str">
        <f ca="1">IFERROR(VLOOKUP(J$10&amp;#REF!,INDIRECT($C$8),2,0),"")</f>
        <v/>
      </c>
      <c r="L95" t="str">
        <f ca="1">IFERROR(VLOOKUP(L$10&amp;#REF!,INDIRECT($C$8),2,0),"")</f>
        <v/>
      </c>
      <c r="N95" t="str">
        <f ca="1">IFERROR(VLOOKUP(N$10&amp;#REF!,INDIRECT($C$8),2,0),"")</f>
        <v/>
      </c>
      <c r="P95" t="str">
        <f ca="1">IFERROR(VLOOKUP(P$10&amp;#REF!,INDIRECT($C$8),2,0),"")</f>
        <v/>
      </c>
      <c r="R95" t="str">
        <f ca="1">IFERROR(VLOOKUP(R$10&amp;#REF!,INDIRECT($C$8),2,0),"")</f>
        <v/>
      </c>
    </row>
    <row r="96" spans="10:18" x14ac:dyDescent="0.3">
      <c r="J96" t="str">
        <f ca="1">IFERROR(VLOOKUP(J$10&amp;#REF!,INDIRECT($C$8),2,0),"")</f>
        <v/>
      </c>
      <c r="L96" t="str">
        <f ca="1">IFERROR(VLOOKUP(L$10&amp;#REF!,INDIRECT($C$8),2,0),"")</f>
        <v/>
      </c>
      <c r="N96" t="str">
        <f ca="1">IFERROR(VLOOKUP(N$10&amp;#REF!,INDIRECT($C$8),2,0),"")</f>
        <v/>
      </c>
      <c r="P96" t="str">
        <f ca="1">IFERROR(VLOOKUP(P$10&amp;#REF!,INDIRECT($C$8),2,0),"")</f>
        <v/>
      </c>
      <c r="R96" t="str">
        <f ca="1">IFERROR(VLOOKUP(R$10&amp;#REF!,INDIRECT($C$8),2,0),"")</f>
        <v/>
      </c>
    </row>
    <row r="97" spans="10:18" x14ac:dyDescent="0.3">
      <c r="J97" t="str">
        <f ca="1">IFERROR(VLOOKUP(J$10&amp;#REF!,INDIRECT($C$8),2,0),"")</f>
        <v/>
      </c>
      <c r="L97" t="str">
        <f ca="1">IFERROR(VLOOKUP(L$10&amp;#REF!,INDIRECT($C$8),2,0),"")</f>
        <v/>
      </c>
      <c r="N97" t="str">
        <f ca="1">IFERROR(VLOOKUP(N$10&amp;#REF!,INDIRECT($C$8),2,0),"")</f>
        <v/>
      </c>
      <c r="P97" t="str">
        <f ca="1">IFERROR(VLOOKUP(P$10&amp;#REF!,INDIRECT($C$8),2,0),"")</f>
        <v/>
      </c>
      <c r="R97" t="str">
        <f ca="1">IFERROR(VLOOKUP(R$10&amp;#REF!,INDIRECT($C$8),2,0),"")</f>
        <v/>
      </c>
    </row>
    <row r="98" spans="10:18" x14ac:dyDescent="0.3">
      <c r="J98" t="str">
        <f ca="1">IFERROR(VLOOKUP(J$10&amp;#REF!,INDIRECT($C$8),2,0),"")</f>
        <v/>
      </c>
      <c r="L98" t="str">
        <f ca="1">IFERROR(VLOOKUP(L$10&amp;#REF!,INDIRECT($C$8),2,0),"")</f>
        <v/>
      </c>
      <c r="N98" t="str">
        <f ca="1">IFERROR(VLOOKUP(N$10&amp;#REF!,INDIRECT($C$8),2,0),"")</f>
        <v/>
      </c>
      <c r="P98" t="str">
        <f ca="1">IFERROR(VLOOKUP(P$10&amp;#REF!,INDIRECT($C$8),2,0),"")</f>
        <v/>
      </c>
      <c r="R98" t="str">
        <f ca="1">IFERROR(VLOOKUP(R$10&amp;#REF!,INDIRECT($C$8),2,0),"")</f>
        <v/>
      </c>
    </row>
    <row r="99" spans="10:18" x14ac:dyDescent="0.3">
      <c r="J99" t="str">
        <f ca="1">IFERROR(VLOOKUP(J$10&amp;#REF!,INDIRECT($C$8),2,0),"")</f>
        <v/>
      </c>
      <c r="L99" t="str">
        <f ca="1">IFERROR(VLOOKUP(L$10&amp;#REF!,INDIRECT($C$8),2,0),"")</f>
        <v/>
      </c>
      <c r="N99" t="str">
        <f ca="1">IFERROR(VLOOKUP(N$10&amp;#REF!,INDIRECT($C$8),2,0),"")</f>
        <v/>
      </c>
      <c r="P99" t="str">
        <f ca="1">IFERROR(VLOOKUP(P$10&amp;#REF!,INDIRECT($C$8),2,0),"")</f>
        <v/>
      </c>
      <c r="R99" t="str">
        <f ca="1">IFERROR(VLOOKUP(R$10&amp;#REF!,INDIRECT($C$8),2,0),"")</f>
        <v/>
      </c>
    </row>
    <row r="100" spans="10:18" x14ac:dyDescent="0.3">
      <c r="J100" t="str">
        <f ca="1">IFERROR(VLOOKUP(J$10&amp;#REF!,INDIRECT($C$8),2,0),"")</f>
        <v/>
      </c>
      <c r="L100" t="str">
        <f ca="1">IFERROR(VLOOKUP(L$10&amp;#REF!,INDIRECT($C$8),2,0),"")</f>
        <v/>
      </c>
      <c r="N100" t="str">
        <f ca="1">IFERROR(VLOOKUP(N$10&amp;#REF!,INDIRECT($C$8),2,0),"")</f>
        <v/>
      </c>
      <c r="P100" t="str">
        <f ca="1">IFERROR(VLOOKUP(P$10&amp;#REF!,INDIRECT($C$8),2,0),"")</f>
        <v/>
      </c>
      <c r="R100" t="str">
        <f ca="1">IFERROR(VLOOKUP(R$10&amp;#REF!,INDIRECT($C$8),2,0),"")</f>
        <v/>
      </c>
    </row>
    <row r="101" spans="10:18" x14ac:dyDescent="0.3">
      <c r="J101" t="str">
        <f ca="1">IFERROR(VLOOKUP(J$10&amp;#REF!,INDIRECT($C$8),2,0),"")</f>
        <v/>
      </c>
      <c r="L101" t="str">
        <f ca="1">IFERROR(VLOOKUP(L$10&amp;#REF!,INDIRECT($C$8),2,0),"")</f>
        <v/>
      </c>
      <c r="N101" t="str">
        <f ca="1">IFERROR(VLOOKUP(N$10&amp;#REF!,INDIRECT($C$8),2,0),"")</f>
        <v/>
      </c>
      <c r="P101" t="str">
        <f ca="1">IFERROR(VLOOKUP(P$10&amp;#REF!,INDIRECT($C$8),2,0),"")</f>
        <v/>
      </c>
      <c r="R101" t="str">
        <f ca="1">IFERROR(VLOOKUP(R$10&amp;#REF!,INDIRECT($C$8),2,0),"")</f>
        <v/>
      </c>
    </row>
    <row r="102" spans="10:18" x14ac:dyDescent="0.3">
      <c r="J102" t="str">
        <f ca="1">IFERROR(VLOOKUP(J$10&amp;$B25,INDIRECT($C$8),2,0),"")</f>
        <v/>
      </c>
      <c r="L102" t="str">
        <f ca="1">IFERROR(VLOOKUP(L$10&amp;$B25,INDIRECT($C$8),2,0),"")</f>
        <v/>
      </c>
      <c r="N102" t="str">
        <f ca="1">IFERROR(VLOOKUP(N$10&amp;$B25,INDIRECT($C$8),2,0),"")</f>
        <v/>
      </c>
      <c r="P102" t="str">
        <f ca="1">IFERROR(VLOOKUP(P$10&amp;$B25,INDIRECT($C$8),2,0),"")</f>
        <v/>
      </c>
      <c r="R102" t="str">
        <f ca="1">IFERROR(VLOOKUP(R$10&amp;$B25,INDIRECT($C$8),2,0),"")</f>
        <v/>
      </c>
    </row>
    <row r="103" spans="10:18" x14ac:dyDescent="0.3">
      <c r="J103" t="str">
        <f ca="1">IFERROR(VLOOKUP(J$10&amp;$B26,INDIRECT($C$8),2,0),"")</f>
        <v/>
      </c>
      <c r="L103" t="str">
        <f ca="1">IFERROR(VLOOKUP(L$10&amp;$B26,INDIRECT($C$8),2,0),"")</f>
        <v/>
      </c>
      <c r="N103" t="str">
        <f ca="1">IFERROR(VLOOKUP(N$10&amp;$B26,INDIRECT($C$8),2,0),"")</f>
        <v/>
      </c>
      <c r="P103" t="str">
        <f ca="1">IFERROR(VLOOKUP(P$10&amp;$B26,INDIRECT($C$8),2,0),"")</f>
        <v/>
      </c>
      <c r="R103" t="str">
        <f ca="1">IFERROR(VLOOKUP(R$10&amp;$B26,INDIRECT($C$8),2,0),"")</f>
        <v/>
      </c>
    </row>
    <row r="104" spans="10:18" x14ac:dyDescent="0.3">
      <c r="J104" t="str">
        <f ca="1">IFERROR(VLOOKUP(J$10&amp;$B27,INDIRECT($C$8),2,0),"")</f>
        <v/>
      </c>
      <c r="L104" t="str">
        <f ca="1">IFERROR(VLOOKUP(L$10&amp;$B27,INDIRECT($C$8),2,0),"")</f>
        <v/>
      </c>
      <c r="N104" t="str">
        <f ca="1">IFERROR(VLOOKUP(N$10&amp;$B27,INDIRECT($C$8),2,0),"")</f>
        <v/>
      </c>
      <c r="P104" t="str">
        <f ca="1">IFERROR(VLOOKUP(P$10&amp;$B27,INDIRECT($C$8),2,0),"")</f>
        <v/>
      </c>
      <c r="R104" t="str">
        <f ca="1">IFERROR(VLOOKUP(R$10&amp;$B27,INDIRECT($C$8),2,0),"")</f>
        <v/>
      </c>
    </row>
  </sheetData>
  <conditionalFormatting sqref="D11:H200">
    <cfRule type="expression" dxfId="20" priority="1">
      <formula>$D11&lt;&gt;""</formula>
    </cfRule>
  </conditionalFormatting>
  <conditionalFormatting sqref="J11:J202">
    <cfRule type="expression" dxfId="19" priority="14">
      <formula>VLOOKUP($J11,$D$11:$F$202,3,0)="High"</formula>
    </cfRule>
    <cfRule type="expression" dxfId="18" priority="15">
      <formula>VLOOKUP($J11,$D$11:$F$202,3,0)="Low"</formula>
    </cfRule>
    <cfRule type="expression" dxfId="17" priority="16">
      <formula>VLOOKUP($J11,$D$11:$F$202,3,0)="Medium"</formula>
    </cfRule>
    <cfRule type="expression" dxfId="16" priority="23">
      <formula>J11&lt;&gt;""</formula>
    </cfRule>
  </conditionalFormatting>
  <conditionalFormatting sqref="L11:L202">
    <cfRule type="expression" dxfId="15" priority="11">
      <formula>VLOOKUP($L11,$D$11:$F$202,3,0)="Low"</formula>
    </cfRule>
    <cfRule type="expression" dxfId="14" priority="12">
      <formula>VLOOKUP($L11,$D$11:$F$202,3,0)="Medium"</formula>
    </cfRule>
    <cfRule type="expression" dxfId="13" priority="13">
      <formula>VLOOKUP($L11,$D$11:$F$202,3,0)="High"</formula>
    </cfRule>
    <cfRule type="expression" dxfId="12" priority="22">
      <formula>L11&lt;&gt;""</formula>
    </cfRule>
  </conditionalFormatting>
  <conditionalFormatting sqref="N11:N202">
    <cfRule type="expression" dxfId="11" priority="8">
      <formula>VLOOKUP($N11,$D$11:$F$202,3,0)="Low"</formula>
    </cfRule>
    <cfRule type="expression" dxfId="10" priority="9">
      <formula>VLOOKUP($N11,$D$11:$F$202,3,0)="Medium"</formula>
    </cfRule>
    <cfRule type="expression" dxfId="9" priority="10">
      <formula>VLOOKUP($N11,$D$11:$F$202,3,0)="High"</formula>
    </cfRule>
    <cfRule type="expression" dxfId="8" priority="21">
      <formula>N11&lt;&gt;""</formula>
    </cfRule>
  </conditionalFormatting>
  <conditionalFormatting sqref="P11:P202">
    <cfRule type="expression" dxfId="7" priority="5">
      <formula>VLOOKUP($P11,$D$11:$F$202,3,0)="Low"</formula>
    </cfRule>
    <cfRule type="expression" dxfId="6" priority="6">
      <formula>VLOOKUP($P11,$D$11:$F$202,3,0)="Medium"</formula>
    </cfRule>
    <cfRule type="expression" dxfId="5" priority="7">
      <formula>VLOOKUP($P11,$D$11:$F$202,3,0)="High"</formula>
    </cfRule>
    <cfRule type="expression" dxfId="4" priority="20">
      <formula>P11&lt;&gt;""</formula>
    </cfRule>
  </conditionalFormatting>
  <conditionalFormatting sqref="R11:R202">
    <cfRule type="expression" dxfId="3" priority="2">
      <formula>VLOOKUP($R11,$D$11:$F$202,3,0)="Low"</formula>
    </cfRule>
    <cfRule type="expression" dxfId="2" priority="3">
      <formula>VLOOKUP($R11,$D$11:$F$202,3,0)="Medium"</formula>
    </cfRule>
    <cfRule type="expression" dxfId="1" priority="4">
      <formula>VLOOKUP($R11,$D$11:$F$202,3,0)="High"</formula>
    </cfRule>
    <cfRule type="expression" dxfId="0" priority="19">
      <formula>R11&lt;&gt;""</formula>
    </cfRule>
  </conditionalFormatting>
  <dataValidations count="2">
    <dataValidation type="list" allowBlank="1" showInputMessage="1" showErrorMessage="1" sqref="F11:F25" xr:uid="{C325FA60-D75F-494B-A155-2B03A9D44449}">
      <formula1>INDIRECT("PriorityT[Priority]")</formula1>
    </dataValidation>
    <dataValidation type="list" allowBlank="1" showInputMessage="1" showErrorMessage="1" sqref="H11:H25" xr:uid="{401356B3-0845-43C8-B026-B2FA47F74C39}">
      <formula1>INDIRECT("StatusT[Status]")</formula1>
    </dataValidation>
  </dataValidations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AB89D8-B94C-41DE-A3A2-F89DB7F15EEA}">
  <dimension ref="D2:J10"/>
  <sheetViews>
    <sheetView showGridLines="0" workbookViewId="0">
      <selection activeCell="H4" sqref="H4"/>
    </sheetView>
  </sheetViews>
  <sheetFormatPr defaultRowHeight="16.5" x14ac:dyDescent="0.3"/>
  <cols>
    <col min="6" max="6" width="10.125" bestFit="1" customWidth="1"/>
  </cols>
  <sheetData>
    <row r="2" spans="4:10" x14ac:dyDescent="0.3">
      <c r="D2" t="s">
        <v>52</v>
      </c>
    </row>
    <row r="3" spans="4:10" x14ac:dyDescent="0.3">
      <c r="D3" t="s">
        <v>53</v>
      </c>
    </row>
    <row r="4" spans="4:10" x14ac:dyDescent="0.3">
      <c r="H4" t="str">
        <f>"Priority "&amp;StatusT[[#Headers],[Low]]</f>
        <v>Priority Low</v>
      </c>
      <c r="I4" t="str">
        <f>"Priority "&amp;StatusT[[#Headers],[Medium]]</f>
        <v>Priority Medium</v>
      </c>
      <c r="J4" t="str">
        <f>"Priority "&amp;StatusT[[#Headers],[High]]</f>
        <v>Priority High</v>
      </c>
    </row>
    <row r="5" spans="4:10" x14ac:dyDescent="0.3">
      <c r="D5" t="s">
        <v>42</v>
      </c>
      <c r="F5" t="s">
        <v>2</v>
      </c>
      <c r="G5" s="22" t="s">
        <v>25</v>
      </c>
      <c r="H5" s="22" t="s">
        <v>43</v>
      </c>
      <c r="I5" s="22" t="s">
        <v>44</v>
      </c>
      <c r="J5" s="22" t="s">
        <v>45</v>
      </c>
    </row>
    <row r="6" spans="4:10" x14ac:dyDescent="0.3">
      <c r="D6" t="s">
        <v>43</v>
      </c>
      <c r="F6" t="s">
        <v>3</v>
      </c>
      <c r="G6">
        <f>COUNTIF(DataT[Status],StatusT[[#This Row],[Status]])</f>
        <v>2</v>
      </c>
      <c r="H6">
        <f>COUNTIFS(DataT[Status],StatusT[[#This Row],[Status]],DataT[Priority],StatusT[[#Headers],[Low]])</f>
        <v>0</v>
      </c>
      <c r="I6">
        <f>COUNTIFS(DataT[Status],StatusT[[#This Row],[Status]],DataT[Priority],StatusT[[#Headers],[Medium]])</f>
        <v>1</v>
      </c>
      <c r="J6">
        <f>COUNTIFS(DataT[Status],StatusT[[#This Row],[Status]],DataT[Priority],StatusT[[#Headers],[High]])</f>
        <v>1</v>
      </c>
    </row>
    <row r="7" spans="4:10" x14ac:dyDescent="0.3">
      <c r="D7" t="s">
        <v>44</v>
      </c>
      <c r="F7" t="s">
        <v>4</v>
      </c>
      <c r="G7">
        <f>COUNTIF(DataT[Status],StatusT[[#This Row],[Status]])</f>
        <v>3</v>
      </c>
      <c r="H7">
        <f>COUNTIFS(DataT[Status],StatusT[[#This Row],[Status]],DataT[Priority],StatusT[[#Headers],[Low]])</f>
        <v>2</v>
      </c>
      <c r="I7">
        <f>COUNTIFS(DataT[Status],StatusT[[#This Row],[Status]],DataT[Priority],StatusT[[#Headers],[Medium]])</f>
        <v>1</v>
      </c>
      <c r="J7">
        <f>COUNTIFS(DataT[Status],StatusT[[#This Row],[Status]],DataT[Priority],StatusT[[#Headers],[High]])</f>
        <v>0</v>
      </c>
    </row>
    <row r="8" spans="4:10" x14ac:dyDescent="0.3">
      <c r="D8" t="s">
        <v>45</v>
      </c>
      <c r="F8" t="s">
        <v>5</v>
      </c>
      <c r="G8">
        <f>COUNTIF(DataT[Status],StatusT[[#This Row],[Status]])</f>
        <v>3</v>
      </c>
      <c r="H8">
        <f>COUNTIFS(DataT[Status],StatusT[[#This Row],[Status]],DataT[Priority],StatusT[[#Headers],[Low]])</f>
        <v>1</v>
      </c>
      <c r="I8">
        <f>COUNTIFS(DataT[Status],StatusT[[#This Row],[Status]],DataT[Priority],StatusT[[#Headers],[Medium]])</f>
        <v>0</v>
      </c>
      <c r="J8">
        <f>COUNTIFS(DataT[Status],StatusT[[#This Row],[Status]],DataT[Priority],StatusT[[#Headers],[High]])</f>
        <v>2</v>
      </c>
    </row>
    <row r="9" spans="4:10" x14ac:dyDescent="0.3">
      <c r="F9" t="s">
        <v>6</v>
      </c>
      <c r="G9">
        <f>COUNTIF(DataT[Status],StatusT[[#This Row],[Status]])</f>
        <v>4</v>
      </c>
      <c r="H9">
        <f>COUNTIFS(DataT[Status],StatusT[[#This Row],[Status]],DataT[Priority],StatusT[[#Headers],[Low]])</f>
        <v>2</v>
      </c>
      <c r="I9">
        <f>COUNTIFS(DataT[Status],StatusT[[#This Row],[Status]],DataT[Priority],StatusT[[#Headers],[Medium]])</f>
        <v>1</v>
      </c>
      <c r="J9">
        <f>COUNTIFS(DataT[Status],StatusT[[#This Row],[Status]],DataT[Priority],StatusT[[#Headers],[High]])</f>
        <v>1</v>
      </c>
    </row>
    <row r="10" spans="4:10" x14ac:dyDescent="0.3">
      <c r="F10" t="s">
        <v>7</v>
      </c>
      <c r="G10">
        <f>COUNTIF(DataT[Status],StatusT[[#This Row],[Status]])</f>
        <v>3</v>
      </c>
      <c r="H10">
        <f>COUNTIFS(DataT[Status],StatusT[[#This Row],[Status]],DataT[Priority],StatusT[[#Headers],[Low]])</f>
        <v>1</v>
      </c>
      <c r="I10">
        <f>COUNTIFS(DataT[Status],StatusT[[#This Row],[Status]],DataT[Priority],StatusT[[#Headers],[Medium]])</f>
        <v>1</v>
      </c>
      <c r="J10">
        <f>COUNTIFS(DataT[Status],StatusT[[#This Row],[Status]],DataT[Priority],StatusT[[#Headers],[High]])</f>
        <v>1</v>
      </c>
    </row>
  </sheetData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Kanban Board</vt:lpstr>
      <vt:lpstr>Settings</vt:lpstr>
      <vt:lpstr>Completed</vt:lpstr>
      <vt:lpstr>In_Progress</vt:lpstr>
      <vt:lpstr>Incoming</vt:lpstr>
      <vt:lpstr>On_Hold</vt:lpstr>
      <vt:lpstr>To_Do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Asad Rauf</dc:creator>
  <cp:lastModifiedBy>Asad Rauf</cp:lastModifiedBy>
  <dcterms:created xsi:type="dcterms:W3CDTF">2025-03-08T15:11:53Z</dcterms:created>
  <dcterms:modified xsi:type="dcterms:W3CDTF">2025-03-09T05:59:34Z</dcterms:modified>
</cp:coreProperties>
</file>